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gyarul" sheetId="1" r:id="rId1"/>
    <sheet name="English" sheetId="2" r:id="rId2"/>
    <sheet name="Minta_Sample" sheetId="3" r:id="rId3"/>
  </sheets>
  <definedNames/>
  <calcPr fullCalcOnLoad="1"/>
</workbook>
</file>

<file path=xl/sharedStrings.xml><?xml version="1.0" encoding="utf-8"?>
<sst xmlns="http://schemas.openxmlformats.org/spreadsheetml/2006/main" count="325" uniqueCount="177">
  <si>
    <t>Egyesület:</t>
  </si>
  <si>
    <t>Debreceni Szenior Úszó Klub</t>
  </si>
  <si>
    <t>Címe:</t>
  </si>
  <si>
    <t>4028 Debrecen, Zoltai Lajos utca 11.</t>
  </si>
  <si>
    <t>Sor.</t>
  </si>
  <si>
    <t>Név</t>
  </si>
  <si>
    <t>70 éves vagy idősebb</t>
  </si>
  <si>
    <t>Férfi vagy nő</t>
  </si>
  <si>
    <t>Korcs.</t>
  </si>
  <si>
    <t>Sz.év</t>
  </si>
  <si>
    <t>Szombat 2017.04.22</t>
  </si>
  <si>
    <t>Vasárnap 2017.04.23</t>
  </si>
  <si>
    <t>Vacsora</t>
  </si>
  <si>
    <t>Nev. Díj</t>
  </si>
  <si>
    <t>400 vegyes</t>
  </si>
  <si>
    <t>800 gyors</t>
  </si>
  <si>
    <t>200 pille</t>
  </si>
  <si>
    <t>100 hát</t>
  </si>
  <si>
    <t>50 mell</t>
  </si>
  <si>
    <t>200 gyors</t>
  </si>
  <si>
    <t>50 pille</t>
  </si>
  <si>
    <t>200 mell</t>
  </si>
  <si>
    <t>400 gyors</t>
  </si>
  <si>
    <t>100 mell</t>
  </si>
  <si>
    <t>200 hát</t>
  </si>
  <si>
    <t>50 gyors</t>
  </si>
  <si>
    <t>100 pille</t>
  </si>
  <si>
    <t>50 hát</t>
  </si>
  <si>
    <t>200 vegyes</t>
  </si>
  <si>
    <t>100 gyors</t>
  </si>
  <si>
    <t>1.</t>
  </si>
  <si>
    <t>Balázsi Lóránt</t>
  </si>
  <si>
    <t>Férfi</t>
  </si>
  <si>
    <t>IV.</t>
  </si>
  <si>
    <t>2.</t>
  </si>
  <si>
    <t>Batta Gyula dr.</t>
  </si>
  <si>
    <t>VIII.</t>
  </si>
  <si>
    <t>3.</t>
  </si>
  <si>
    <t>Bihari Árpád</t>
  </si>
  <si>
    <t>III.</t>
  </si>
  <si>
    <t>4.</t>
  </si>
  <si>
    <t>Bujna Lilla</t>
  </si>
  <si>
    <t>Nő</t>
  </si>
  <si>
    <t>5.</t>
  </si>
  <si>
    <t>Cseri Piroska</t>
  </si>
  <si>
    <t>6.</t>
  </si>
  <si>
    <t>Demkóné Balla Sarolta</t>
  </si>
  <si>
    <t>7.</t>
  </si>
  <si>
    <t>Éder Zsolt</t>
  </si>
  <si>
    <t>8.</t>
  </si>
  <si>
    <t>Elefant Laszlo Csaba</t>
  </si>
  <si>
    <t>VII.</t>
  </si>
  <si>
    <t>9.</t>
  </si>
  <si>
    <t>Fazekas Miklós</t>
  </si>
  <si>
    <t>II.</t>
  </si>
  <si>
    <t>10.</t>
  </si>
  <si>
    <t>Forintos Attila</t>
  </si>
  <si>
    <t>V.</t>
  </si>
  <si>
    <t>11.</t>
  </si>
  <si>
    <t>Gombkötőné Tóth Ilona</t>
  </si>
  <si>
    <t>IX.</t>
  </si>
  <si>
    <t>12.</t>
  </si>
  <si>
    <t>Horányi Antal dr.</t>
  </si>
  <si>
    <t>X</t>
  </si>
  <si>
    <t>XI.</t>
  </si>
  <si>
    <t>13.</t>
  </si>
  <si>
    <t>Kiss Dániel</t>
  </si>
  <si>
    <t>I.</t>
  </si>
  <si>
    <t>14.</t>
  </si>
  <si>
    <t>Kovács Lukácsné</t>
  </si>
  <si>
    <t>XII.</t>
  </si>
  <si>
    <t>15.</t>
  </si>
  <si>
    <t>Krasznai Róbert</t>
  </si>
  <si>
    <t>16.</t>
  </si>
  <si>
    <t>Mechler Andrea dr.</t>
  </si>
  <si>
    <t>17.</t>
  </si>
  <si>
    <t>Miklós Attila</t>
  </si>
  <si>
    <t>18.</t>
  </si>
  <si>
    <t>Molnár József</t>
  </si>
  <si>
    <t>19.</t>
  </si>
  <si>
    <t>Nagy Júlia Magdolna</t>
  </si>
  <si>
    <t>20.</t>
  </si>
  <si>
    <t>Nemes Dániel</t>
  </si>
  <si>
    <t>VI.</t>
  </si>
  <si>
    <t>21.</t>
  </si>
  <si>
    <t>Rentka László dr.</t>
  </si>
  <si>
    <t>22.</t>
  </si>
  <si>
    <t>Szabados József</t>
  </si>
  <si>
    <t>23.</t>
  </si>
  <si>
    <t>Szikszai Brúnó</t>
  </si>
  <si>
    <t>24.</t>
  </si>
  <si>
    <t>T. Kiss Jenő</t>
  </si>
  <si>
    <t>25.</t>
  </si>
  <si>
    <t>Szántó Endre</t>
  </si>
  <si>
    <t>26.</t>
  </si>
  <si>
    <t>Salamon Tibor</t>
  </si>
  <si>
    <t>27.</t>
  </si>
  <si>
    <t>28.</t>
  </si>
  <si>
    <t>29.</t>
  </si>
  <si>
    <t>30.</t>
  </si>
  <si>
    <t>Folyamatban:</t>
  </si>
  <si>
    <t>31.</t>
  </si>
  <si>
    <t>32.</t>
  </si>
  <si>
    <t>Tóth Béla</t>
  </si>
  <si>
    <t>33.</t>
  </si>
  <si>
    <t>Erdélyi Zoltán dr.</t>
  </si>
  <si>
    <t>34.</t>
  </si>
  <si>
    <t>Balázsiné Jaczkó Márta</t>
  </si>
  <si>
    <t>35.</t>
  </si>
  <si>
    <t>Bonivárt Ágnes</t>
  </si>
  <si>
    <t>36.</t>
  </si>
  <si>
    <t>Kovács Mihály</t>
  </si>
  <si>
    <t>37.</t>
  </si>
  <si>
    <t>Gombos Réka</t>
  </si>
  <si>
    <t>38.</t>
  </si>
  <si>
    <t>Othman Mohamed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</si>
  <si>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</si>
  <si>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</si>
  <si>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</si>
  <si>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</si>
  <si>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</si>
  <si>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</si>
  <si>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</si>
  <si>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</si>
  <si>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</si>
  <si>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</si>
  <si>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</si>
  <si>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</si>
  <si>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Club:</t>
  </si>
  <si>
    <t>Location:</t>
  </si>
  <si>
    <t>Nr</t>
  </si>
  <si>
    <t>Name</t>
  </si>
  <si>
    <t>70 year or older</t>
  </si>
  <si>
    <t>Man or woman</t>
  </si>
  <si>
    <t>Age group</t>
  </si>
  <si>
    <t>Birth year</t>
  </si>
  <si>
    <t>Saturday 22.04.2017</t>
  </si>
  <si>
    <t>Sunday 23.04.2017</t>
  </si>
  <si>
    <t>Dinner</t>
  </si>
  <si>
    <t>HUF</t>
  </si>
  <si>
    <t>400 I.M.</t>
  </si>
  <si>
    <t>800 free</t>
  </si>
  <si>
    <t>200 fly</t>
  </si>
  <si>
    <t>100 back</t>
  </si>
  <si>
    <t>50 breast</t>
  </si>
  <si>
    <t>200 free</t>
  </si>
  <si>
    <t>50 fly</t>
  </si>
  <si>
    <t>200 breast</t>
  </si>
  <si>
    <t>400 free</t>
  </si>
  <si>
    <t>100 breast</t>
  </si>
  <si>
    <t>200 back</t>
  </si>
  <si>
    <t>50 free</t>
  </si>
  <si>
    <t>100 fly</t>
  </si>
  <si>
    <t>50 back</t>
  </si>
  <si>
    <t>200 I.M.</t>
  </si>
  <si>
    <t>100 free</t>
  </si>
  <si>
    <t>Minta Úszó Egyesület</t>
  </si>
  <si>
    <r>
      <t xml:space="preserve">2222. Helység, 1. utca 2. szám </t>
    </r>
    <r>
      <rPr>
        <b/>
        <i/>
        <sz val="12"/>
        <rFont val="Arial"/>
        <family val="2"/>
      </rPr>
      <t>(számlázási cím)</t>
    </r>
  </si>
  <si>
    <t>Nevezési idők</t>
  </si>
  <si>
    <t>Próba Péter</t>
  </si>
  <si>
    <t>x</t>
  </si>
  <si>
    <t>férfi</t>
  </si>
  <si>
    <t>XI</t>
  </si>
  <si>
    <t>52.0</t>
  </si>
  <si>
    <t>Próba Péterné</t>
  </si>
  <si>
    <t>nő</t>
  </si>
  <si>
    <t xml:space="preserve">X </t>
  </si>
  <si>
    <t>45.0</t>
  </si>
  <si>
    <t>Sample club</t>
  </si>
  <si>
    <t>Cíty, Adress</t>
  </si>
  <si>
    <t>Nr.</t>
  </si>
  <si>
    <t>Entry times:</t>
  </si>
  <si>
    <t xml:space="preserve">HUF </t>
  </si>
  <si>
    <t>100 brest</t>
  </si>
  <si>
    <t>SAMPLE, Sam</t>
  </si>
  <si>
    <t>man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</si>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</sst>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.00"/>
    <numFmt numFmtId="166" formatCode="0"/>
    <numFmt numFmtId="167" formatCode="HH:MM"/>
  </numFmts>
  <fonts count="1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right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right" vertical="center"/>
    </xf>
    <xf numFmtId="164" fontId="2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right" vertical="center"/>
    </xf>
    <xf numFmtId="164" fontId="1" fillId="0" borderId="5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5" xfId="0" applyFont="1" applyBorder="1" applyAlignment="1">
      <alignment vertical="center"/>
    </xf>
    <xf numFmtId="165" fontId="1" fillId="0" borderId="5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1" fillId="0" borderId="5" xfId="20" applyFont="1" applyBorder="1" applyAlignment="1">
      <alignment vertical="center"/>
      <protection/>
    </xf>
    <xf numFmtId="164" fontId="1" fillId="0" borderId="5" xfId="20" applyFont="1" applyBorder="1" applyAlignment="1">
      <alignment horizontal="center" vertical="center"/>
      <protection/>
    </xf>
    <xf numFmtId="164" fontId="0" fillId="0" borderId="5" xfId="20" applyBorder="1">
      <alignment/>
      <protection/>
    </xf>
    <xf numFmtId="165" fontId="1" fillId="0" borderId="5" xfId="20" applyNumberFormat="1" applyFont="1" applyBorder="1" applyAlignment="1">
      <alignment horizontal="center" vertical="center"/>
      <protection/>
    </xf>
    <xf numFmtId="164" fontId="1" fillId="0" borderId="2" xfId="0" applyFont="1" applyBorder="1" applyAlignment="1">
      <alignment horizontal="center" vertical="center"/>
    </xf>
    <xf numFmtId="164" fontId="0" fillId="0" borderId="5" xfId="0" applyBorder="1" applyAlignment="1">
      <alignment/>
    </xf>
    <xf numFmtId="165" fontId="1" fillId="0" borderId="2" xfId="0" applyNumberFormat="1" applyFont="1" applyBorder="1" applyAlignment="1">
      <alignment horizontal="center" vertical="center"/>
    </xf>
    <xf numFmtId="164" fontId="1" fillId="0" borderId="5" xfId="0" applyFont="1" applyFill="1" applyBorder="1" applyAlignment="1">
      <alignment vertical="center"/>
    </xf>
    <xf numFmtId="164" fontId="1" fillId="0" borderId="6" xfId="0" applyFont="1" applyBorder="1" applyAlignment="1">
      <alignment horizontal="right" vertical="center"/>
    </xf>
    <xf numFmtId="164" fontId="1" fillId="0" borderId="8" xfId="0" applyFont="1" applyBorder="1" applyAlignment="1">
      <alignment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4" fontId="1" fillId="0" borderId="7" xfId="0" applyFont="1" applyBorder="1" applyAlignment="1">
      <alignment vertical="center"/>
    </xf>
    <xf numFmtId="164" fontId="1" fillId="0" borderId="3" xfId="0" applyFont="1" applyBorder="1" applyAlignment="1">
      <alignment vertical="center"/>
    </xf>
    <xf numFmtId="164" fontId="0" fillId="0" borderId="0" xfId="0" applyAlignment="1">
      <alignment horizontal="right"/>
    </xf>
    <xf numFmtId="164" fontId="3" fillId="0" borderId="3" xfId="0" applyFont="1" applyBorder="1" applyAlignment="1">
      <alignment horizontal="right" vertical="center"/>
    </xf>
    <xf numFmtId="164" fontId="4" fillId="0" borderId="5" xfId="0" applyFont="1" applyBorder="1" applyAlignment="1">
      <alignment horizontal="right" vertical="center"/>
    </xf>
    <xf numFmtId="164" fontId="4" fillId="0" borderId="5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7" xfId="0" applyFont="1" applyBorder="1" applyAlignment="1">
      <alignment horizontal="center"/>
    </xf>
    <xf numFmtId="164" fontId="5" fillId="0" borderId="5" xfId="0" applyFont="1" applyBorder="1" applyAlignment="1">
      <alignment horizontal="right" vertical="center"/>
    </xf>
    <xf numFmtId="164" fontId="5" fillId="0" borderId="5" xfId="0" applyFont="1" applyBorder="1" applyAlignment="1">
      <alignment vertical="center"/>
    </xf>
    <xf numFmtId="164" fontId="5" fillId="0" borderId="5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2" fillId="0" borderId="6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right" vertical="center" wrapText="1"/>
    </xf>
    <xf numFmtId="164" fontId="2" fillId="0" borderId="1" xfId="0" applyFont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 wrapText="1"/>
    </xf>
    <xf numFmtId="164" fontId="0" fillId="0" borderId="5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 horizontal="center"/>
    </xf>
    <xf numFmtId="164" fontId="8" fillId="0" borderId="5" xfId="0" applyFont="1" applyBorder="1" applyAlignment="1">
      <alignment vertical="center"/>
    </xf>
    <xf numFmtId="167" fontId="0" fillId="0" borderId="5" xfId="0" applyNumberFormat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5" xfId="0" applyFont="1" applyBorder="1" applyAlignment="1">
      <alignment vertical="center"/>
    </xf>
    <xf numFmtId="164" fontId="0" fillId="0" borderId="0" xfId="0" applyAlignment="1">
      <alignment vertical="center"/>
    </xf>
    <xf numFmtId="164" fontId="9" fillId="0" borderId="2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10" fillId="0" borderId="5" xfId="0" applyFont="1" applyBorder="1" applyAlignment="1">
      <alignment vertical="center"/>
    </xf>
    <xf numFmtId="164" fontId="4" fillId="0" borderId="5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zoomScale="78" zoomScaleNormal="78" workbookViewId="0" topLeftCell="K25">
      <selection activeCell="R30" sqref="R30"/>
    </sheetView>
  </sheetViews>
  <sheetFormatPr defaultColWidth="9.140625" defaultRowHeight="12.75"/>
  <cols>
    <col min="1" max="1" width="5.7109375" style="1" customWidth="1"/>
    <col min="2" max="2" width="25.57421875" style="2" customWidth="1"/>
    <col min="3" max="3" width="8.28125" style="2" customWidth="1"/>
    <col min="4" max="4" width="8.00390625" style="2" customWidth="1"/>
    <col min="5" max="5" width="7.140625" style="2" customWidth="1"/>
    <col min="6" max="6" width="6.57421875" style="2" customWidth="1"/>
    <col min="7" max="7" width="11.421875" style="2" customWidth="1"/>
    <col min="8" max="8" width="10.421875" style="2" customWidth="1"/>
    <col min="9" max="9" width="11.421875" style="2" customWidth="1"/>
    <col min="10" max="10" width="10.00390625" style="2" customWidth="1"/>
    <col min="11" max="11" width="10.57421875" style="2" customWidth="1"/>
    <col min="12" max="12" width="11.57421875" style="2" customWidth="1"/>
    <col min="13" max="13" width="10.8515625" style="2" customWidth="1"/>
    <col min="14" max="14" width="10.00390625" style="2" customWidth="1"/>
    <col min="15" max="15" width="10.28125" style="2" customWidth="1"/>
    <col min="16" max="16" width="11.140625" style="2" customWidth="1"/>
    <col min="17" max="17" width="12.140625" style="2" customWidth="1"/>
    <col min="18" max="18" width="10.28125" style="2" customWidth="1"/>
    <col min="19" max="19" width="10.140625" style="2" customWidth="1"/>
    <col min="20" max="20" width="11.00390625" style="2" customWidth="1"/>
    <col min="21" max="21" width="11.7109375" style="2" customWidth="1"/>
    <col min="22" max="22" width="12.28125" style="2" customWidth="1"/>
    <col min="23" max="23" width="9.28125" style="2" customWidth="1"/>
    <col min="24" max="24" width="9.421875" style="2" customWidth="1"/>
    <col min="25" max="16384" width="9.140625" style="2" customWidth="1"/>
  </cols>
  <sheetData>
    <row r="1" spans="1:24" ht="42" customHeight="1">
      <c r="A1" s="3" t="s">
        <v>0</v>
      </c>
      <c r="B1" s="3"/>
      <c r="C1" s="4" t="s">
        <v>1</v>
      </c>
      <c r="D1" s="4"/>
      <c r="E1" s="4"/>
      <c r="F1" s="4"/>
      <c r="G1" s="4"/>
      <c r="H1" s="4"/>
      <c r="I1" s="4"/>
      <c r="J1" s="5" t="s">
        <v>2</v>
      </c>
      <c r="K1" s="6" t="s">
        <v>3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.75" customHeight="1">
      <c r="A2" s="7" t="s">
        <v>4</v>
      </c>
      <c r="B2" s="8" t="s">
        <v>5</v>
      </c>
      <c r="C2" s="9" t="s">
        <v>6</v>
      </c>
      <c r="D2" s="9" t="s">
        <v>7</v>
      </c>
      <c r="E2" s="8" t="s">
        <v>8</v>
      </c>
      <c r="F2" s="10" t="s">
        <v>9</v>
      </c>
      <c r="G2" s="11" t="s">
        <v>10</v>
      </c>
      <c r="H2" s="11"/>
      <c r="I2" s="11"/>
      <c r="J2" s="11"/>
      <c r="K2" s="11"/>
      <c r="L2" s="11"/>
      <c r="M2" s="11"/>
      <c r="N2" s="11"/>
      <c r="O2" s="11" t="s">
        <v>11</v>
      </c>
      <c r="P2" s="11"/>
      <c r="Q2" s="11"/>
      <c r="R2" s="11"/>
      <c r="S2" s="11"/>
      <c r="T2" s="11"/>
      <c r="U2" s="11"/>
      <c r="V2" s="11"/>
      <c r="W2" s="12" t="s">
        <v>12</v>
      </c>
      <c r="X2" s="13" t="s">
        <v>13</v>
      </c>
    </row>
    <row r="3" spans="1:25" ht="28.5" customHeight="1">
      <c r="A3" s="7"/>
      <c r="B3" s="8"/>
      <c r="C3" s="9"/>
      <c r="D3" s="9"/>
      <c r="E3" s="8"/>
      <c r="F3" s="8"/>
      <c r="G3" s="14" t="s">
        <v>14</v>
      </c>
      <c r="H3" s="14" t="s">
        <v>15</v>
      </c>
      <c r="I3" s="14" t="s">
        <v>16</v>
      </c>
      <c r="J3" s="14" t="s">
        <v>17</v>
      </c>
      <c r="K3" s="14" t="s">
        <v>18</v>
      </c>
      <c r="L3" s="14" t="s">
        <v>19</v>
      </c>
      <c r="M3" s="14" t="s">
        <v>20</v>
      </c>
      <c r="N3" s="14" t="s">
        <v>21</v>
      </c>
      <c r="O3" s="14" t="s">
        <v>22</v>
      </c>
      <c r="P3" s="14" t="s">
        <v>23</v>
      </c>
      <c r="Q3" s="14" t="s">
        <v>24</v>
      </c>
      <c r="R3" s="14" t="s">
        <v>25</v>
      </c>
      <c r="S3" s="14" t="s">
        <v>26</v>
      </c>
      <c r="T3" s="14" t="s">
        <v>27</v>
      </c>
      <c r="U3" s="14" t="s">
        <v>28</v>
      </c>
      <c r="V3" s="14" t="s">
        <v>29</v>
      </c>
      <c r="W3" s="11">
        <f>SUM(W4:W53)</f>
        <v>0</v>
      </c>
      <c r="X3" s="11">
        <f>SUM(X4:X53)</f>
        <v>87400</v>
      </c>
      <c r="Y3" s="15"/>
    </row>
    <row r="4" spans="1:25" s="19" customFormat="1" ht="19.5" customHeight="1">
      <c r="A4" s="7" t="s">
        <v>30</v>
      </c>
      <c r="B4" s="16" t="s">
        <v>31</v>
      </c>
      <c r="C4" s="8"/>
      <c r="D4" s="8" t="s">
        <v>32</v>
      </c>
      <c r="E4" s="8" t="s">
        <v>33</v>
      </c>
      <c r="F4" s="8">
        <v>1975</v>
      </c>
      <c r="G4" s="17"/>
      <c r="H4" s="17">
        <v>0.010763888888888889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8"/>
      <c r="X4" s="18">
        <f>IF(COUNTA(G4:V4)&gt;0,COUNTA(G4,I4:V4)*800+COUNTA(H4)*900,0)</f>
        <v>900</v>
      </c>
      <c r="Y4" s="15"/>
    </row>
    <row r="5" spans="1:25" s="19" customFormat="1" ht="19.5" customHeight="1">
      <c r="A5" s="7" t="s">
        <v>34</v>
      </c>
      <c r="B5" s="16" t="s">
        <v>35</v>
      </c>
      <c r="C5" s="8"/>
      <c r="D5" s="8" t="s">
        <v>32</v>
      </c>
      <c r="E5" s="8" t="s">
        <v>36</v>
      </c>
      <c r="F5" s="8">
        <v>1953</v>
      </c>
      <c r="G5" s="17">
        <v>0.005555555555555556</v>
      </c>
      <c r="H5" s="17"/>
      <c r="I5" s="17">
        <v>0.002546296296296296</v>
      </c>
      <c r="J5" s="17"/>
      <c r="K5" s="17"/>
      <c r="L5" s="17"/>
      <c r="M5" s="17">
        <v>0.00047453703703703704</v>
      </c>
      <c r="N5" s="17">
        <v>0.002777777777777778</v>
      </c>
      <c r="O5" s="17">
        <v>0.0046875</v>
      </c>
      <c r="P5" s="17"/>
      <c r="Q5" s="17"/>
      <c r="R5" s="17"/>
      <c r="S5" s="17">
        <v>0.0011342592592592591</v>
      </c>
      <c r="T5" s="17"/>
      <c r="U5" s="17"/>
      <c r="V5" s="17">
        <v>0.0009953703703703704</v>
      </c>
      <c r="W5" s="8"/>
      <c r="X5" s="18">
        <f>IF(COUNTA(G5:V5)&gt;0,COUNTA(G5,I5:V5)*800+COUNTA(H5)*900,0)</f>
        <v>5600</v>
      </c>
      <c r="Y5" s="20"/>
    </row>
    <row r="6" spans="1:25" s="19" customFormat="1" ht="19.5" customHeight="1">
      <c r="A6" s="7" t="s">
        <v>37</v>
      </c>
      <c r="B6" s="16" t="s">
        <v>38</v>
      </c>
      <c r="C6" s="8"/>
      <c r="D6" s="8" t="s">
        <v>32</v>
      </c>
      <c r="E6" s="8" t="s">
        <v>39</v>
      </c>
      <c r="F6" s="8">
        <v>1980</v>
      </c>
      <c r="G6" s="17">
        <v>0.006018518518518518</v>
      </c>
      <c r="H6" s="17"/>
      <c r="I6" s="17">
        <v>0.002835648148148148</v>
      </c>
      <c r="J6" s="17"/>
      <c r="K6" s="17">
        <v>0.0004976851851851852</v>
      </c>
      <c r="L6" s="17"/>
      <c r="M6" s="17"/>
      <c r="N6" s="17">
        <v>0.002488425925925926</v>
      </c>
      <c r="O6" s="17"/>
      <c r="P6" s="17">
        <v>0.0011342592592592591</v>
      </c>
      <c r="Q6" s="17"/>
      <c r="R6" s="17">
        <v>0.00048611111111111104</v>
      </c>
      <c r="S6" s="17"/>
      <c r="T6" s="17"/>
      <c r="U6" s="17">
        <v>0.002777777777777778</v>
      </c>
      <c r="V6" s="17"/>
      <c r="W6" s="8"/>
      <c r="X6" s="18">
        <f>IF(COUNTA(G6:V6)&gt;0,COUNTA(G6,I6:V6)*800+COUNTA(H6)*900,0)</f>
        <v>5600</v>
      </c>
      <c r="Y6" s="20"/>
    </row>
    <row r="7" spans="1:25" s="19" customFormat="1" ht="19.5" customHeight="1">
      <c r="A7" s="7" t="s">
        <v>40</v>
      </c>
      <c r="B7" s="16" t="s">
        <v>41</v>
      </c>
      <c r="C7" s="8"/>
      <c r="D7" s="8" t="s">
        <v>42</v>
      </c>
      <c r="E7" s="8" t="s">
        <v>33</v>
      </c>
      <c r="F7" s="8">
        <v>1974</v>
      </c>
      <c r="G7" s="17"/>
      <c r="H7" s="17">
        <v>0.008275462962962962</v>
      </c>
      <c r="I7" s="17"/>
      <c r="J7" s="17"/>
      <c r="K7" s="17"/>
      <c r="L7" s="17">
        <v>0.0019097222222222222</v>
      </c>
      <c r="M7" s="17"/>
      <c r="N7" s="17"/>
      <c r="O7" s="17"/>
      <c r="P7" s="17"/>
      <c r="Q7" s="17"/>
      <c r="R7" s="17">
        <v>0.0003877314814814815</v>
      </c>
      <c r="S7" s="17"/>
      <c r="T7" s="17"/>
      <c r="U7" s="17">
        <v>0.0021412037037037038</v>
      </c>
      <c r="V7" s="17">
        <v>0.0008333333333333334</v>
      </c>
      <c r="W7" s="8"/>
      <c r="X7" s="18">
        <f>IF(COUNTA(G7:V7)&gt;0,COUNTA(G7,I7:V7)*800+COUNTA(H7)*900,0)</f>
        <v>4100</v>
      </c>
      <c r="Y7" s="20"/>
    </row>
    <row r="8" spans="1:25" s="19" customFormat="1" ht="19.5" customHeight="1">
      <c r="A8" s="7" t="s">
        <v>43</v>
      </c>
      <c r="B8" s="16" t="s">
        <v>44</v>
      </c>
      <c r="C8" s="8"/>
      <c r="D8" s="8" t="s">
        <v>42</v>
      </c>
      <c r="E8" s="8" t="s">
        <v>36</v>
      </c>
      <c r="F8" s="8">
        <v>1954</v>
      </c>
      <c r="G8" s="17"/>
      <c r="H8" s="17">
        <v>0.011226851851851854</v>
      </c>
      <c r="I8" s="17"/>
      <c r="J8" s="17">
        <v>0.001388888888888889</v>
      </c>
      <c r="K8" s="17">
        <v>0.000625</v>
      </c>
      <c r="L8" s="17">
        <v>0.0026388888888888885</v>
      </c>
      <c r="M8" s="17"/>
      <c r="N8" s="17">
        <v>0.003090277777777778</v>
      </c>
      <c r="O8" s="17"/>
      <c r="P8" s="17"/>
      <c r="Q8" s="17"/>
      <c r="R8" s="17"/>
      <c r="S8" s="17"/>
      <c r="T8" s="17"/>
      <c r="U8" s="17"/>
      <c r="V8" s="17"/>
      <c r="W8" s="8"/>
      <c r="X8" s="18">
        <f>IF(COUNTA(G8:V8)&gt;0,COUNTA(G8,I8:V8)*800+COUNTA(H8)*900,0)</f>
        <v>4100</v>
      </c>
      <c r="Y8" s="20"/>
    </row>
    <row r="9" spans="1:25" s="19" customFormat="1" ht="19.5" customHeight="1">
      <c r="A9" s="7" t="s">
        <v>45</v>
      </c>
      <c r="B9" s="16" t="s">
        <v>46</v>
      </c>
      <c r="C9" s="8"/>
      <c r="D9" s="8" t="s">
        <v>42</v>
      </c>
      <c r="E9" s="8" t="s">
        <v>36</v>
      </c>
      <c r="F9" s="8">
        <v>1953</v>
      </c>
      <c r="G9" s="16"/>
      <c r="H9" s="17"/>
      <c r="I9" s="17"/>
      <c r="J9" s="17"/>
      <c r="K9" s="17"/>
      <c r="L9" s="17">
        <v>0.002777777777777778</v>
      </c>
      <c r="M9" s="17"/>
      <c r="N9" s="17"/>
      <c r="O9" s="17"/>
      <c r="P9" s="17"/>
      <c r="Q9" s="17"/>
      <c r="R9" s="17"/>
      <c r="S9" s="17"/>
      <c r="T9" s="17">
        <v>0.0005787037037037038</v>
      </c>
      <c r="U9" s="17"/>
      <c r="V9" s="17"/>
      <c r="W9" s="8"/>
      <c r="X9" s="18">
        <f>IF(COUNTA(G9:V9)&gt;0,COUNTA(G10,I9:V9)*800+COUNTA(H9)*900,0)</f>
        <v>1600</v>
      </c>
      <c r="Y9" s="20"/>
    </row>
    <row r="10" spans="1:25" s="19" customFormat="1" ht="19.5" customHeight="1">
      <c r="A10" s="7" t="s">
        <v>47</v>
      </c>
      <c r="B10" s="16" t="s">
        <v>48</v>
      </c>
      <c r="C10" s="8"/>
      <c r="D10" s="8" t="s">
        <v>32</v>
      </c>
      <c r="E10" s="8" t="s">
        <v>36</v>
      </c>
      <c r="F10" s="8">
        <v>1958</v>
      </c>
      <c r="G10" s="17"/>
      <c r="H10" s="17"/>
      <c r="I10" s="17"/>
      <c r="J10" s="17">
        <v>0.0009259259259259259</v>
      </c>
      <c r="K10" s="17"/>
      <c r="L10" s="17">
        <v>0.0018518518518518517</v>
      </c>
      <c r="M10" s="17"/>
      <c r="N10" s="17"/>
      <c r="O10" s="17">
        <v>0.004166666666666667</v>
      </c>
      <c r="P10" s="17"/>
      <c r="Q10" s="17">
        <v>0.002013888888888889</v>
      </c>
      <c r="R10" s="17"/>
      <c r="S10" s="17"/>
      <c r="T10" s="17">
        <v>0.0004050925925925926</v>
      </c>
      <c r="U10" s="17"/>
      <c r="V10" s="17">
        <v>0.0008101851851851852</v>
      </c>
      <c r="W10" s="8"/>
      <c r="X10" s="18">
        <f>IF(COUNTA(G10:V10)&gt;0,COUNTA(G10,I10:V10)*800+COUNTA(H10)*900,0)</f>
        <v>4800</v>
      </c>
      <c r="Y10" s="20"/>
    </row>
    <row r="11" spans="1:25" s="19" customFormat="1" ht="19.5" customHeight="1">
      <c r="A11" s="7" t="s">
        <v>49</v>
      </c>
      <c r="B11" s="21" t="s">
        <v>50</v>
      </c>
      <c r="C11" s="22"/>
      <c r="D11" s="22" t="s">
        <v>32</v>
      </c>
      <c r="E11" s="22" t="s">
        <v>51</v>
      </c>
      <c r="F11" s="22">
        <v>1961</v>
      </c>
      <c r="G11" s="23"/>
      <c r="H11" s="24">
        <v>0.008506944444444444</v>
      </c>
      <c r="I11" s="24"/>
      <c r="J11" s="24"/>
      <c r="K11" s="24"/>
      <c r="L11" s="24">
        <v>0.0019097222222222224</v>
      </c>
      <c r="M11" s="24"/>
      <c r="N11" s="24"/>
      <c r="O11" s="24">
        <v>0.0041666666666666675</v>
      </c>
      <c r="P11" s="24"/>
      <c r="Q11" s="24"/>
      <c r="R11" s="24">
        <v>0.0003877314814814816</v>
      </c>
      <c r="S11" s="24"/>
      <c r="T11" s="24"/>
      <c r="U11" s="24"/>
      <c r="V11" s="24">
        <v>0.0008333333333333334</v>
      </c>
      <c r="W11" s="8"/>
      <c r="X11" s="18">
        <f>IF(COUNTA(G11:V11)&gt;0,COUNTA(#REF!,I11:V11)*800+COUNTA(H11)*900,0)</f>
        <v>4900</v>
      </c>
      <c r="Y11" s="20"/>
    </row>
    <row r="12" spans="1:25" s="19" customFormat="1" ht="19.5" customHeight="1">
      <c r="A12" s="7" t="s">
        <v>52</v>
      </c>
      <c r="B12" s="16" t="s">
        <v>53</v>
      </c>
      <c r="C12" s="8"/>
      <c r="D12" s="8" t="s">
        <v>32</v>
      </c>
      <c r="E12" s="8" t="s">
        <v>54</v>
      </c>
      <c r="F12" s="8">
        <v>1987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>
        <v>0.0003356481481481481</v>
      </c>
      <c r="S12" s="17">
        <v>0.0009259259259259259</v>
      </c>
      <c r="T12" s="17"/>
      <c r="U12" s="17"/>
      <c r="V12" s="17">
        <v>0.0007638888888888889</v>
      </c>
      <c r="W12" s="8"/>
      <c r="X12" s="18">
        <f>IF(COUNTA(G12:V12)&gt;0,COUNTA(G12,I12:V12)*800+COUNTA(H12)*900,0)</f>
        <v>2400</v>
      </c>
      <c r="Y12" s="20"/>
    </row>
    <row r="13" spans="1:25" s="19" customFormat="1" ht="19.5" customHeight="1">
      <c r="A13" s="7" t="s">
        <v>55</v>
      </c>
      <c r="B13" s="16" t="s">
        <v>56</v>
      </c>
      <c r="C13" s="8"/>
      <c r="D13" s="8" t="s">
        <v>32</v>
      </c>
      <c r="E13" s="8" t="s">
        <v>57</v>
      </c>
      <c r="F13" s="8">
        <v>1970</v>
      </c>
      <c r="G13" s="17"/>
      <c r="H13" s="17"/>
      <c r="I13" s="17"/>
      <c r="J13" s="17"/>
      <c r="K13" s="17">
        <v>0.00043611111111111113</v>
      </c>
      <c r="L13" s="17"/>
      <c r="M13" s="17"/>
      <c r="N13" s="17">
        <v>0.0022222222222222222</v>
      </c>
      <c r="O13" s="17"/>
      <c r="P13" s="17">
        <v>0.0009745370370370371</v>
      </c>
      <c r="Q13" s="17"/>
      <c r="R13" s="17"/>
      <c r="S13" s="17"/>
      <c r="T13" s="17"/>
      <c r="U13" s="17"/>
      <c r="V13" s="17"/>
      <c r="W13" s="8"/>
      <c r="X13" s="18">
        <f>IF(COUNTA(G13:V13)&gt;0,COUNTA(G13,I13:V13)*800+COUNTA(H13)*900,0)</f>
        <v>2400</v>
      </c>
      <c r="Y13" s="20"/>
    </row>
    <row r="14" spans="1:25" s="19" customFormat="1" ht="19.5" customHeight="1">
      <c r="A14" s="7" t="s">
        <v>58</v>
      </c>
      <c r="B14" s="16" t="s">
        <v>59</v>
      </c>
      <c r="C14" s="25"/>
      <c r="D14" s="8" t="s">
        <v>42</v>
      </c>
      <c r="E14" s="8" t="s">
        <v>60</v>
      </c>
      <c r="F14" s="10">
        <v>1950</v>
      </c>
      <c r="G14" s="26"/>
      <c r="H14" s="27"/>
      <c r="I14" s="17"/>
      <c r="J14" s="17">
        <v>0.00125</v>
      </c>
      <c r="K14" s="17"/>
      <c r="L14" s="17">
        <v>0.0021412037037037038</v>
      </c>
      <c r="M14" s="17"/>
      <c r="N14" s="17"/>
      <c r="O14" s="17">
        <v>0.0046875</v>
      </c>
      <c r="P14" s="17"/>
      <c r="Q14" s="17"/>
      <c r="R14" s="17">
        <v>0.00042824074074074075</v>
      </c>
      <c r="S14" s="17"/>
      <c r="T14" s="17"/>
      <c r="U14" s="17"/>
      <c r="V14" s="17">
        <v>0.0009606481481481482</v>
      </c>
      <c r="W14" s="8"/>
      <c r="X14" s="18">
        <f>IF(COUNTA(G14:V14)&gt;0,COUNTA(G14,I14:V14)*800+COUNTA(H14)*900,0)</f>
        <v>4000</v>
      </c>
      <c r="Y14" s="20"/>
    </row>
    <row r="15" spans="1:25" s="19" customFormat="1" ht="19.5" customHeight="1">
      <c r="A15" s="7" t="s">
        <v>61</v>
      </c>
      <c r="B15" s="16" t="s">
        <v>62</v>
      </c>
      <c r="C15" s="8" t="s">
        <v>63</v>
      </c>
      <c r="D15" s="8" t="s">
        <v>32</v>
      </c>
      <c r="E15" s="8" t="s">
        <v>64</v>
      </c>
      <c r="F15" s="8">
        <v>1942</v>
      </c>
      <c r="G15" s="17"/>
      <c r="H15" s="17"/>
      <c r="I15" s="17"/>
      <c r="J15" s="17"/>
      <c r="K15" s="17"/>
      <c r="L15" s="17"/>
      <c r="M15" s="17"/>
      <c r="N15" s="17"/>
      <c r="O15" s="17">
        <v>0.0052662037037037035</v>
      </c>
      <c r="P15" s="17"/>
      <c r="Q15" s="17"/>
      <c r="R15" s="17">
        <v>0.0004513888888888889</v>
      </c>
      <c r="S15" s="17"/>
      <c r="T15" s="17"/>
      <c r="U15" s="17"/>
      <c r="V15" s="17">
        <v>0.0010648148148148147</v>
      </c>
      <c r="W15" s="8"/>
      <c r="X15" s="18">
        <v>900</v>
      </c>
      <c r="Y15" s="20"/>
    </row>
    <row r="16" spans="1:25" s="19" customFormat="1" ht="19.5" customHeight="1">
      <c r="A16" s="7" t="s">
        <v>65</v>
      </c>
      <c r="B16" s="28" t="s">
        <v>66</v>
      </c>
      <c r="C16" s="8"/>
      <c r="D16" s="8" t="s">
        <v>32</v>
      </c>
      <c r="E16" s="8" t="s">
        <v>67</v>
      </c>
      <c r="F16" s="8">
        <v>1991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0.0003414351851851851</v>
      </c>
      <c r="S16" s="17"/>
      <c r="T16" s="17">
        <v>0.0004166666666666667</v>
      </c>
      <c r="U16" s="17"/>
      <c r="V16" s="17">
        <v>0.0008101851851851852</v>
      </c>
      <c r="W16" s="8"/>
      <c r="X16" s="18">
        <f aca="true" t="shared" si="0" ref="X16:X25">IF(COUNTA(G16:V16)&gt;0,COUNTA(G16,I16:V16)*800+COUNTA(H16)*900,0)</f>
        <v>2400</v>
      </c>
      <c r="Y16" s="20"/>
    </row>
    <row r="17" spans="1:25" s="19" customFormat="1" ht="19.5" customHeight="1">
      <c r="A17" s="7" t="s">
        <v>68</v>
      </c>
      <c r="B17" s="16" t="s">
        <v>69</v>
      </c>
      <c r="C17" s="8" t="s">
        <v>63</v>
      </c>
      <c r="D17" s="8" t="s">
        <v>42</v>
      </c>
      <c r="E17" s="8" t="s">
        <v>70</v>
      </c>
      <c r="F17" s="8">
        <v>1935</v>
      </c>
      <c r="G17" s="17"/>
      <c r="H17" s="17"/>
      <c r="I17" s="17"/>
      <c r="J17" s="17">
        <v>0.0020601851851851853</v>
      </c>
      <c r="K17" s="17"/>
      <c r="L17" s="17"/>
      <c r="M17" s="17"/>
      <c r="N17" s="17"/>
      <c r="O17" s="17"/>
      <c r="P17" s="17"/>
      <c r="Q17" s="17">
        <v>0.0046875</v>
      </c>
      <c r="R17" s="17"/>
      <c r="S17" s="17"/>
      <c r="T17" s="17">
        <v>0.0009143518518518518</v>
      </c>
      <c r="U17" s="17"/>
      <c r="V17" s="17"/>
      <c r="W17" s="8"/>
      <c r="X17" s="18">
        <f t="shared" si="0"/>
        <v>2400</v>
      </c>
      <c r="Y17" s="20"/>
    </row>
    <row r="18" spans="1:25" s="19" customFormat="1" ht="19.5" customHeight="1">
      <c r="A18" s="7" t="s">
        <v>71</v>
      </c>
      <c r="B18" s="16" t="s">
        <v>72</v>
      </c>
      <c r="C18" s="8" t="s">
        <v>63</v>
      </c>
      <c r="D18" s="8" t="s">
        <v>32</v>
      </c>
      <c r="E18" s="8" t="s">
        <v>64</v>
      </c>
      <c r="F18" s="8">
        <v>1940</v>
      </c>
      <c r="G18" s="17">
        <v>0.005324074074074074</v>
      </c>
      <c r="H18" s="17"/>
      <c r="I18" s="17"/>
      <c r="J18" s="17"/>
      <c r="K18" s="17"/>
      <c r="L18" s="17">
        <v>0.0023148148148148147</v>
      </c>
      <c r="M18" s="17"/>
      <c r="N18" s="17"/>
      <c r="O18" s="17">
        <v>0.004629629629629629</v>
      </c>
      <c r="P18" s="17"/>
      <c r="Q18" s="17"/>
      <c r="R18" s="17">
        <v>0.0004166666666666667</v>
      </c>
      <c r="S18" s="17"/>
      <c r="T18" s="17"/>
      <c r="U18" s="17">
        <v>0.0024305555555555556</v>
      </c>
      <c r="V18" s="17"/>
      <c r="W18" s="8"/>
      <c r="X18" s="18">
        <f>IF(COUNTA(G18:V18)&gt;0,COUNTA(#REF!,I18:V18)*800+COUNTA(H18)*900,0)</f>
        <v>4000</v>
      </c>
      <c r="Y18" s="20"/>
    </row>
    <row r="19" spans="1:25" s="19" customFormat="1" ht="19.5" customHeight="1">
      <c r="A19" s="7" t="s">
        <v>73</v>
      </c>
      <c r="B19" s="16" t="s">
        <v>74</v>
      </c>
      <c r="C19" s="8"/>
      <c r="D19" s="8" t="s">
        <v>42</v>
      </c>
      <c r="E19" s="8" t="s">
        <v>51</v>
      </c>
      <c r="F19" s="8">
        <v>1962</v>
      </c>
      <c r="G19" s="17"/>
      <c r="H19" s="17"/>
      <c r="I19" s="17"/>
      <c r="J19" s="17"/>
      <c r="K19" s="17">
        <v>0.0004976851851851852</v>
      </c>
      <c r="L19" s="17"/>
      <c r="M19" s="17"/>
      <c r="N19" s="17">
        <v>0.0024652777777777776</v>
      </c>
      <c r="O19" s="17"/>
      <c r="P19" s="17">
        <v>0.0011226851851851851</v>
      </c>
      <c r="Q19" s="17"/>
      <c r="R19" s="17"/>
      <c r="S19" s="17"/>
      <c r="T19" s="17"/>
      <c r="U19" s="17"/>
      <c r="V19" s="17"/>
      <c r="W19" s="8"/>
      <c r="X19" s="18">
        <f t="shared" si="0"/>
        <v>2400</v>
      </c>
      <c r="Y19" s="20"/>
    </row>
    <row r="20" spans="1:25" s="19" customFormat="1" ht="19.5" customHeight="1">
      <c r="A20" s="29" t="s">
        <v>75</v>
      </c>
      <c r="B20" s="30" t="s">
        <v>76</v>
      </c>
      <c r="C20" s="8"/>
      <c r="D20" s="8" t="s">
        <v>32</v>
      </c>
      <c r="E20" s="8" t="s">
        <v>36</v>
      </c>
      <c r="F20" s="8">
        <v>1956</v>
      </c>
      <c r="G20" s="31"/>
      <c r="H20" s="17">
        <v>0.00954861111111111</v>
      </c>
      <c r="I20" s="17"/>
      <c r="J20" s="17"/>
      <c r="K20" s="17"/>
      <c r="L20" s="17">
        <v>0.0022569444444444447</v>
      </c>
      <c r="M20" s="17"/>
      <c r="N20" s="17">
        <v>0.002777777777777778</v>
      </c>
      <c r="O20" s="17">
        <v>0.0046875</v>
      </c>
      <c r="P20" s="17"/>
      <c r="Q20" s="17"/>
      <c r="R20" s="17">
        <v>0.0004398148148148148</v>
      </c>
      <c r="S20" s="17"/>
      <c r="T20" s="17"/>
      <c r="U20" s="17"/>
      <c r="V20" s="17">
        <v>0.0009837962962962964</v>
      </c>
      <c r="W20" s="8"/>
      <c r="X20" s="18">
        <f t="shared" si="0"/>
        <v>4900</v>
      </c>
      <c r="Y20" s="20"/>
    </row>
    <row r="21" spans="1:25" s="19" customFormat="1" ht="19.5" customHeight="1">
      <c r="A21" s="29" t="s">
        <v>77</v>
      </c>
      <c r="B21" s="16" t="s">
        <v>78</v>
      </c>
      <c r="C21" s="25"/>
      <c r="D21" s="8" t="s">
        <v>32</v>
      </c>
      <c r="E21" s="8" t="s">
        <v>33</v>
      </c>
      <c r="F21" s="10">
        <v>1973</v>
      </c>
      <c r="G21" s="17"/>
      <c r="H21" s="27">
        <v>0.008680555555555556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8"/>
      <c r="X21" s="18">
        <f t="shared" si="0"/>
        <v>900</v>
      </c>
      <c r="Y21" s="20"/>
    </row>
    <row r="22" spans="1:25" s="19" customFormat="1" ht="19.5" customHeight="1">
      <c r="A22" s="29" t="s">
        <v>79</v>
      </c>
      <c r="B22" s="16" t="s">
        <v>80</v>
      </c>
      <c r="C22" s="25"/>
      <c r="D22" s="8" t="s">
        <v>42</v>
      </c>
      <c r="E22" s="8" t="s">
        <v>33</v>
      </c>
      <c r="F22" s="8">
        <v>1976</v>
      </c>
      <c r="G22" s="17"/>
      <c r="H22" s="17">
        <v>0.010763888888888889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8"/>
      <c r="X22" s="18">
        <f t="shared" si="0"/>
        <v>900</v>
      </c>
      <c r="Y22" s="20"/>
    </row>
    <row r="23" spans="1:25" s="19" customFormat="1" ht="19.5" customHeight="1">
      <c r="A23" s="7" t="s">
        <v>81</v>
      </c>
      <c r="B23" s="16" t="s">
        <v>82</v>
      </c>
      <c r="C23" s="8"/>
      <c r="D23" s="8" t="s">
        <v>32</v>
      </c>
      <c r="E23" s="8" t="s">
        <v>83</v>
      </c>
      <c r="F23" s="8">
        <v>1964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>
        <v>0.00034953703703703704</v>
      </c>
      <c r="S23" s="17"/>
      <c r="T23" s="17"/>
      <c r="U23" s="17"/>
      <c r="V23" s="17">
        <v>0.0008217592592592592</v>
      </c>
      <c r="W23" s="8"/>
      <c r="X23" s="18">
        <f t="shared" si="0"/>
        <v>1600</v>
      </c>
      <c r="Y23" s="20"/>
    </row>
    <row r="24" spans="1:25" s="19" customFormat="1" ht="19.5" customHeight="1">
      <c r="A24" s="7" t="s">
        <v>84</v>
      </c>
      <c r="B24" s="16" t="s">
        <v>85</v>
      </c>
      <c r="C24" s="25"/>
      <c r="D24" s="8" t="s">
        <v>32</v>
      </c>
      <c r="E24" s="8" t="s">
        <v>36</v>
      </c>
      <c r="F24" s="8">
        <v>1957</v>
      </c>
      <c r="G24" s="32">
        <v>0.004513888888888889</v>
      </c>
      <c r="H24" s="17">
        <v>0.008506944444444444</v>
      </c>
      <c r="I24" s="17">
        <v>0.002337962962962963</v>
      </c>
      <c r="J24" s="17">
        <v>0.0009722222222222221</v>
      </c>
      <c r="K24" s="17">
        <v>0.0004571759259259259</v>
      </c>
      <c r="L24" s="17"/>
      <c r="M24" s="17">
        <v>0.0003993055555555555</v>
      </c>
      <c r="N24" s="17">
        <v>0.0022222222222222222</v>
      </c>
      <c r="O24" s="17"/>
      <c r="P24" s="17">
        <v>0.0010069444444444444</v>
      </c>
      <c r="Q24" s="17">
        <v>0.0020486111111111113</v>
      </c>
      <c r="R24" s="17"/>
      <c r="S24" s="17">
        <v>0.0009606481481481481</v>
      </c>
      <c r="T24" s="17">
        <v>0.0004398148148148148</v>
      </c>
      <c r="U24" s="17">
        <v>0.002025462962962963</v>
      </c>
      <c r="V24" s="17"/>
      <c r="W24" s="8"/>
      <c r="X24" s="18">
        <f t="shared" si="0"/>
        <v>9700</v>
      </c>
      <c r="Y24" s="20"/>
    </row>
    <row r="25" spans="1:25" s="19" customFormat="1" ht="19.5" customHeight="1">
      <c r="A25" s="7" t="s">
        <v>86</v>
      </c>
      <c r="B25" s="33" t="s">
        <v>87</v>
      </c>
      <c r="C25" s="8"/>
      <c r="D25" s="8" t="s">
        <v>32</v>
      </c>
      <c r="E25" s="8" t="s">
        <v>36</v>
      </c>
      <c r="F25" s="8">
        <v>1955</v>
      </c>
      <c r="G25" s="17"/>
      <c r="H25" s="17"/>
      <c r="I25" s="17"/>
      <c r="J25" s="17">
        <v>0.0012152777777777778</v>
      </c>
      <c r="K25" s="17"/>
      <c r="L25" s="17"/>
      <c r="M25" s="17"/>
      <c r="N25" s="17"/>
      <c r="O25" s="17"/>
      <c r="P25" s="17"/>
      <c r="Q25" s="17">
        <v>0.002488425925925926</v>
      </c>
      <c r="R25" s="17"/>
      <c r="S25" s="17"/>
      <c r="T25" s="17"/>
      <c r="U25" s="17"/>
      <c r="V25" s="17"/>
      <c r="W25" s="8"/>
      <c r="X25" s="18">
        <f t="shared" si="0"/>
        <v>1600</v>
      </c>
      <c r="Y25" s="20"/>
    </row>
    <row r="26" spans="1:25" s="19" customFormat="1" ht="19.5" customHeight="1">
      <c r="A26" s="7" t="s">
        <v>88</v>
      </c>
      <c r="B26" s="33" t="s">
        <v>89</v>
      </c>
      <c r="C26" s="8"/>
      <c r="D26" s="8" t="s">
        <v>32</v>
      </c>
      <c r="E26" s="8" t="s">
        <v>83</v>
      </c>
      <c r="F26" s="8">
        <v>1967</v>
      </c>
      <c r="G26" s="17"/>
      <c r="H26" s="17">
        <v>0.009027777777777777</v>
      </c>
      <c r="I26" s="17"/>
      <c r="J26" s="17"/>
      <c r="K26" s="17"/>
      <c r="L26" s="17">
        <v>0.0020833333333333333</v>
      </c>
      <c r="M26" s="17"/>
      <c r="N26" s="17"/>
      <c r="O26" s="17">
        <v>0.004166666666666667</v>
      </c>
      <c r="P26" s="17"/>
      <c r="Q26" s="17"/>
      <c r="R26" s="17">
        <v>0.00034722222222222224</v>
      </c>
      <c r="S26" s="17"/>
      <c r="T26" s="17"/>
      <c r="U26" s="17"/>
      <c r="V26" s="17"/>
      <c r="W26" s="8"/>
      <c r="X26" s="18">
        <f>IF(COUNTA(G26:V26)&gt;0,COUNTA(G27,I26:V26)*800+COUNTA(H26)*900,0)</f>
        <v>3300</v>
      </c>
      <c r="Y26" s="20"/>
    </row>
    <row r="27" spans="1:25" s="19" customFormat="1" ht="19.5" customHeight="1">
      <c r="A27" s="7" t="s">
        <v>90</v>
      </c>
      <c r="B27" s="16" t="s">
        <v>91</v>
      </c>
      <c r="C27" s="25"/>
      <c r="D27" s="8" t="s">
        <v>32</v>
      </c>
      <c r="E27" s="8" t="s">
        <v>83</v>
      </c>
      <c r="F27" s="10">
        <v>1964</v>
      </c>
      <c r="G27" s="26"/>
      <c r="H27" s="27"/>
      <c r="I27" s="17"/>
      <c r="J27" s="17"/>
      <c r="K27" s="17">
        <v>0.00048032407407407404</v>
      </c>
      <c r="L27" s="17"/>
      <c r="M27" s="17"/>
      <c r="N27" s="17">
        <v>0.0024768518518518516</v>
      </c>
      <c r="O27" s="17"/>
      <c r="P27" s="17">
        <v>0.0011226851851851851</v>
      </c>
      <c r="Q27" s="17"/>
      <c r="R27" s="17"/>
      <c r="S27" s="17"/>
      <c r="T27" s="17"/>
      <c r="U27" s="17">
        <v>0.0024768518518518516</v>
      </c>
      <c r="V27" s="17"/>
      <c r="W27" s="8"/>
      <c r="X27" s="18">
        <f>IF(COUNTA(G27:V27)&gt;0,COUNTA(G28,I27:V27)*800+COUNTA(H27)*900,0)</f>
        <v>3200</v>
      </c>
      <c r="Y27" s="20"/>
    </row>
    <row r="28" spans="1:25" s="19" customFormat="1" ht="19.5" customHeight="1">
      <c r="A28" s="7" t="s">
        <v>92</v>
      </c>
      <c r="B28" s="34" t="s">
        <v>93</v>
      </c>
      <c r="C28" s="8" t="s">
        <v>63</v>
      </c>
      <c r="D28" s="8" t="s">
        <v>32</v>
      </c>
      <c r="E28" s="8" t="s">
        <v>70</v>
      </c>
      <c r="F28" s="8">
        <v>1936</v>
      </c>
      <c r="G28" s="32"/>
      <c r="H28" s="17"/>
      <c r="I28" s="17">
        <v>0.00474537037037037</v>
      </c>
      <c r="J28" s="17"/>
      <c r="K28" s="17">
        <v>0.000925925925925926</v>
      </c>
      <c r="L28" s="17">
        <v>0.0030092592592592593</v>
      </c>
      <c r="M28" s="17">
        <v>0.0008333333333333334</v>
      </c>
      <c r="N28" s="17"/>
      <c r="O28" s="17"/>
      <c r="P28" s="17"/>
      <c r="Q28" s="17"/>
      <c r="R28" s="17">
        <v>0.0006944444444444445</v>
      </c>
      <c r="S28" s="17">
        <v>0.002199074074074074</v>
      </c>
      <c r="T28" s="17">
        <v>0.0008680555555555555</v>
      </c>
      <c r="U28" s="17">
        <v>0.004201388888888889</v>
      </c>
      <c r="V28" s="17">
        <v>0.0016203703703703703</v>
      </c>
      <c r="W28" s="8"/>
      <c r="X28" s="18">
        <f>IF(COUNTA(G28:V28)&gt;0,COUNTA(G28,I28:V28)*800+COUNTA(H28)*900,0)</f>
        <v>7200</v>
      </c>
      <c r="Y28" s="20"/>
    </row>
    <row r="29" spans="1:25" s="19" customFormat="1" ht="19.5" customHeight="1">
      <c r="A29" s="29" t="s">
        <v>94</v>
      </c>
      <c r="B29" s="16" t="s">
        <v>95</v>
      </c>
      <c r="C29" s="25"/>
      <c r="D29" s="8" t="s">
        <v>32</v>
      </c>
      <c r="E29" s="8" t="s">
        <v>39</v>
      </c>
      <c r="F29" s="8">
        <v>1980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>
        <v>0.00034722222222222224</v>
      </c>
      <c r="S29" s="17"/>
      <c r="T29" s="17"/>
      <c r="U29" s="17"/>
      <c r="V29" s="17">
        <v>0.0007986111111111112</v>
      </c>
      <c r="W29" s="8"/>
      <c r="X29" s="18">
        <f aca="true" t="shared" si="1" ref="X29:X35">IF(COUNTA(G29:V29)&gt;0,COUNTA(G29,I29:V29)*800+COUNTA(H29)*900,0)</f>
        <v>1600</v>
      </c>
      <c r="Y29" s="20"/>
    </row>
    <row r="30" spans="1:25" s="19" customFormat="1" ht="19.5" customHeight="1">
      <c r="A30" s="29" t="s">
        <v>96</v>
      </c>
      <c r="B30" s="16"/>
      <c r="C30" s="25"/>
      <c r="D30" s="8"/>
      <c r="E30" s="8"/>
      <c r="F30" s="8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8"/>
      <c r="X30" s="18">
        <f t="shared" si="1"/>
        <v>0</v>
      </c>
      <c r="Y30" s="20"/>
    </row>
    <row r="31" spans="1:25" s="19" customFormat="1" ht="19.5" customHeight="1">
      <c r="A31" s="29" t="s">
        <v>97</v>
      </c>
      <c r="B31" s="16"/>
      <c r="C31" s="25"/>
      <c r="D31" s="8"/>
      <c r="E31" s="8"/>
      <c r="F31" s="8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8"/>
      <c r="X31" s="18">
        <f t="shared" si="1"/>
        <v>0</v>
      </c>
      <c r="Y31" s="20"/>
    </row>
    <row r="32" spans="1:25" s="19" customFormat="1" ht="19.5" customHeight="1">
      <c r="A32" s="29" t="s">
        <v>98</v>
      </c>
      <c r="B32" s="16"/>
      <c r="C32" s="25"/>
      <c r="D32" s="8"/>
      <c r="E32" s="8"/>
      <c r="F32" s="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8"/>
      <c r="X32" s="18">
        <f t="shared" si="1"/>
        <v>0</v>
      </c>
      <c r="Y32" s="20"/>
    </row>
    <row r="33" spans="1:25" s="19" customFormat="1" ht="19.5" customHeight="1">
      <c r="A33" s="7" t="s">
        <v>99</v>
      </c>
      <c r="B33" s="33" t="s">
        <v>100</v>
      </c>
      <c r="C33" s="8"/>
      <c r="D33" s="8"/>
      <c r="E33" s="8"/>
      <c r="F33" s="8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8"/>
      <c r="X33" s="18">
        <f t="shared" si="1"/>
        <v>0</v>
      </c>
      <c r="Y33" s="20"/>
    </row>
    <row r="34" spans="1:25" s="19" customFormat="1" ht="19.5" customHeight="1">
      <c r="A34" s="7" t="s">
        <v>101</v>
      </c>
      <c r="B34" s="16"/>
      <c r="C34" s="8"/>
      <c r="D34" s="8"/>
      <c r="E34" s="8"/>
      <c r="F34" s="8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8"/>
      <c r="X34" s="18">
        <f t="shared" si="1"/>
        <v>0</v>
      </c>
      <c r="Y34" s="20"/>
    </row>
    <row r="35" spans="1:25" s="19" customFormat="1" ht="19.5" customHeight="1">
      <c r="A35" s="7" t="s">
        <v>102</v>
      </c>
      <c r="B35" s="16" t="s">
        <v>103</v>
      </c>
      <c r="C35" s="8"/>
      <c r="D35" s="8"/>
      <c r="E35" s="8"/>
      <c r="F35" s="8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8"/>
      <c r="X35" s="18">
        <f t="shared" si="1"/>
        <v>0</v>
      </c>
      <c r="Y35" s="20"/>
    </row>
    <row r="36" spans="1:25" s="19" customFormat="1" ht="19.5" customHeight="1">
      <c r="A36" s="7" t="s">
        <v>104</v>
      </c>
      <c r="B36" s="16" t="s">
        <v>105</v>
      </c>
      <c r="C36" s="8"/>
      <c r="D36" s="8"/>
      <c r="E36" s="8"/>
      <c r="F36" s="8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8"/>
      <c r="X36" s="18">
        <f aca="true" t="shared" si="2" ref="X36:X53">IF(COUNTA(G36:V36)&gt;0,COUNTA(G36,I36:V36)*800+COUNTA(H36)*900,0)</f>
        <v>0</v>
      </c>
      <c r="Y36" s="20"/>
    </row>
    <row r="37" spans="1:25" s="19" customFormat="1" ht="19.5" customHeight="1">
      <c r="A37" s="7" t="s">
        <v>106</v>
      </c>
      <c r="B37" s="16" t="s">
        <v>107</v>
      </c>
      <c r="C37" s="8"/>
      <c r="D37" s="8"/>
      <c r="E37" s="8"/>
      <c r="F37" s="8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8"/>
      <c r="X37" s="18">
        <f t="shared" si="2"/>
        <v>0</v>
      </c>
      <c r="Y37" s="20"/>
    </row>
    <row r="38" spans="1:25" s="19" customFormat="1" ht="19.5" customHeight="1">
      <c r="A38" s="7" t="s">
        <v>108</v>
      </c>
      <c r="B38" s="16" t="s">
        <v>109</v>
      </c>
      <c r="C38" s="8"/>
      <c r="D38" s="8"/>
      <c r="E38" s="8"/>
      <c r="F38" s="8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8"/>
      <c r="X38" s="18">
        <f t="shared" si="2"/>
        <v>0</v>
      </c>
      <c r="Y38" s="20"/>
    </row>
    <row r="39" spans="1:25" s="19" customFormat="1" ht="19.5" customHeight="1">
      <c r="A39" s="7" t="s">
        <v>110</v>
      </c>
      <c r="B39" s="16" t="s">
        <v>111</v>
      </c>
      <c r="C39" s="8"/>
      <c r="D39" s="8"/>
      <c r="E39" s="8"/>
      <c r="F39" s="8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8"/>
      <c r="X39" s="18">
        <f t="shared" si="2"/>
        <v>0</v>
      </c>
      <c r="Y39" s="20"/>
    </row>
    <row r="40" spans="1:25" s="19" customFormat="1" ht="19.5" customHeight="1">
      <c r="A40" s="7" t="s">
        <v>112</v>
      </c>
      <c r="B40" s="16" t="s">
        <v>113</v>
      </c>
      <c r="C40" s="8"/>
      <c r="D40" s="8"/>
      <c r="E40" s="8"/>
      <c r="F40" s="8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8"/>
      <c r="X40" s="18">
        <f t="shared" si="2"/>
        <v>0</v>
      </c>
      <c r="Y40" s="20"/>
    </row>
    <row r="41" spans="1:25" s="19" customFormat="1" ht="19.5" customHeight="1">
      <c r="A41" s="7" t="s">
        <v>114</v>
      </c>
      <c r="B41" s="16" t="s">
        <v>115</v>
      </c>
      <c r="C41" s="8"/>
      <c r="D41" s="8"/>
      <c r="E41" s="8"/>
      <c r="F41" s="8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8"/>
      <c r="X41" s="18">
        <f t="shared" si="2"/>
        <v>0</v>
      </c>
      <c r="Y41" s="20"/>
    </row>
    <row r="42" spans="1:25" s="19" customFormat="1" ht="19.5" customHeight="1">
      <c r="A42" s="7" t="s">
        <v>116</v>
      </c>
      <c r="B42" s="16"/>
      <c r="C42" s="8"/>
      <c r="D42" s="8"/>
      <c r="E42" s="8"/>
      <c r="F42" s="8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8"/>
      <c r="X42" s="18">
        <f t="shared" si="2"/>
        <v>0</v>
      </c>
      <c r="Y42" s="20"/>
    </row>
    <row r="43" spans="1:25" s="19" customFormat="1" ht="19.5" customHeight="1">
      <c r="A43" s="7" t="s">
        <v>117</v>
      </c>
      <c r="B43" s="16"/>
      <c r="C43" s="8"/>
      <c r="D43" s="8"/>
      <c r="E43" s="8"/>
      <c r="F43" s="8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8"/>
      <c r="X43" s="18">
        <f t="shared" si="2"/>
        <v>0</v>
      </c>
      <c r="Y43" s="20"/>
    </row>
    <row r="44" spans="1:25" s="19" customFormat="1" ht="19.5" customHeight="1">
      <c r="A44" s="7" t="s">
        <v>118</v>
      </c>
      <c r="B44" s="16"/>
      <c r="C44" s="8"/>
      <c r="D44" s="8"/>
      <c r="E44" s="8"/>
      <c r="F44" s="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8"/>
      <c r="X44" s="18">
        <f t="shared" si="2"/>
        <v>0</v>
      </c>
      <c r="Y44" s="20"/>
    </row>
    <row r="45" spans="1:25" s="19" customFormat="1" ht="19.5" customHeight="1">
      <c r="A45" s="7" t="s">
        <v>119</v>
      </c>
      <c r="B45" s="16"/>
      <c r="C45" s="8"/>
      <c r="D45" s="8"/>
      <c r="E45" s="8"/>
      <c r="F45" s="8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8"/>
      <c r="X45" s="18">
        <f t="shared" si="2"/>
        <v>0</v>
      </c>
      <c r="Y45" s="20"/>
    </row>
    <row r="46" spans="1:25" s="19" customFormat="1" ht="19.5" customHeight="1">
      <c r="A46" s="7" t="s">
        <v>120</v>
      </c>
      <c r="B46" s="16"/>
      <c r="C46" s="8"/>
      <c r="D46" s="8"/>
      <c r="E46" s="8"/>
      <c r="F46" s="8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8"/>
      <c r="X46" s="18">
        <f t="shared" si="2"/>
        <v>0</v>
      </c>
      <c r="Y46" s="20"/>
    </row>
    <row r="47" spans="1:25" s="19" customFormat="1" ht="19.5" customHeight="1">
      <c r="A47" s="7" t="s">
        <v>121</v>
      </c>
      <c r="B47" s="16"/>
      <c r="C47" s="8"/>
      <c r="D47" s="8"/>
      <c r="E47" s="8"/>
      <c r="F47" s="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8"/>
      <c r="X47" s="18">
        <f t="shared" si="2"/>
        <v>0</v>
      </c>
      <c r="Y47" s="20"/>
    </row>
    <row r="48" spans="1:25" s="19" customFormat="1" ht="19.5" customHeight="1">
      <c r="A48" s="7" t="s">
        <v>122</v>
      </c>
      <c r="B48" s="16"/>
      <c r="C48" s="8"/>
      <c r="D48" s="8"/>
      <c r="E48" s="8"/>
      <c r="F48" s="8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8"/>
      <c r="X48" s="18">
        <f t="shared" si="2"/>
        <v>0</v>
      </c>
      <c r="Y48" s="20"/>
    </row>
    <row r="49" spans="1:25" s="19" customFormat="1" ht="19.5" customHeight="1">
      <c r="A49" s="7" t="s">
        <v>123</v>
      </c>
      <c r="B49" s="16"/>
      <c r="C49" s="8"/>
      <c r="D49" s="8"/>
      <c r="E49" s="8"/>
      <c r="F49" s="8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8"/>
      <c r="X49" s="18">
        <f t="shared" si="2"/>
        <v>0</v>
      </c>
      <c r="Y49" s="20"/>
    </row>
    <row r="50" spans="1:25" s="19" customFormat="1" ht="19.5" customHeight="1">
      <c r="A50" s="7" t="s">
        <v>124</v>
      </c>
      <c r="B50" s="16"/>
      <c r="C50" s="8"/>
      <c r="D50" s="8"/>
      <c r="E50" s="8"/>
      <c r="F50" s="8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8"/>
      <c r="X50" s="18">
        <f t="shared" si="2"/>
        <v>0</v>
      </c>
      <c r="Y50" s="20"/>
    </row>
    <row r="51" spans="1:25" s="19" customFormat="1" ht="19.5" customHeight="1">
      <c r="A51" s="7" t="s">
        <v>125</v>
      </c>
      <c r="B51" s="16"/>
      <c r="C51" s="8"/>
      <c r="D51" s="8"/>
      <c r="E51" s="8"/>
      <c r="F51" s="8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8"/>
      <c r="X51" s="18">
        <f t="shared" si="2"/>
        <v>0</v>
      </c>
      <c r="Y51" s="20"/>
    </row>
    <row r="52" spans="1:25" s="19" customFormat="1" ht="19.5" customHeight="1">
      <c r="A52" s="7" t="s">
        <v>126</v>
      </c>
      <c r="B52" s="16"/>
      <c r="C52" s="8"/>
      <c r="D52" s="8"/>
      <c r="E52" s="8"/>
      <c r="F52" s="8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8"/>
      <c r="X52" s="18">
        <f t="shared" si="2"/>
        <v>0</v>
      </c>
      <c r="Y52" s="20"/>
    </row>
    <row r="53" spans="1:25" s="19" customFormat="1" ht="19.5" customHeight="1">
      <c r="A53" s="7" t="s">
        <v>127</v>
      </c>
      <c r="B53" s="16"/>
      <c r="C53" s="8"/>
      <c r="D53" s="8"/>
      <c r="E53" s="8"/>
      <c r="F53" s="8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8"/>
      <c r="X53" s="18">
        <f t="shared" si="2"/>
        <v>0</v>
      </c>
      <c r="Y53" s="20"/>
    </row>
  </sheetData>
  <sheetProtection selectLockedCells="1" selectUnlockedCells="1"/>
  <mergeCells count="11">
    <mergeCell ref="A1:B1"/>
    <mergeCell ref="C1:I1"/>
    <mergeCell ref="K1:X1"/>
    <mergeCell ref="A2:A3"/>
    <mergeCell ref="B2:B3"/>
    <mergeCell ref="C2:C3"/>
    <mergeCell ref="D2:D3"/>
    <mergeCell ref="E2:E3"/>
    <mergeCell ref="F2:F3"/>
    <mergeCell ref="G2:N2"/>
    <mergeCell ref="O2:V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/>
  <headerFooter alignWithMargins="0"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"/>
  <sheetViews>
    <sheetView zoomScale="78" zoomScaleNormal="78" workbookViewId="0" topLeftCell="M30">
      <selection activeCell="T49" sqref="T49"/>
    </sheetView>
  </sheetViews>
  <sheetFormatPr defaultColWidth="9.140625" defaultRowHeight="12.75"/>
  <cols>
    <col min="1" max="1" width="4.8515625" style="35" customWidth="1"/>
    <col min="2" max="2" width="20.28125" style="0" customWidth="1"/>
    <col min="5" max="5" width="8.7109375" style="0" customWidth="1"/>
    <col min="8" max="8" width="10.28125" style="0" customWidth="1"/>
    <col min="9" max="9" width="9.421875" style="0" customWidth="1"/>
    <col min="10" max="10" width="12.57421875" style="0" customWidth="1"/>
    <col min="11" max="11" width="9.421875" style="0" customWidth="1"/>
    <col min="14" max="14" width="9.8515625" style="0" customWidth="1"/>
    <col min="15" max="15" width="9.28125" style="0" customWidth="1"/>
    <col min="16" max="16" width="8.8515625" style="0" customWidth="1"/>
    <col min="17" max="17" width="8.7109375" style="0" customWidth="1"/>
    <col min="18" max="18" width="7.421875" style="0" customWidth="1"/>
  </cols>
  <sheetData>
    <row r="1" spans="1:24" ht="15.75" customHeight="1">
      <c r="A1" s="3" t="s">
        <v>128</v>
      </c>
      <c r="B1" s="3"/>
      <c r="C1" s="4"/>
      <c r="D1" s="4"/>
      <c r="E1" s="4"/>
      <c r="F1" s="4"/>
      <c r="G1" s="4"/>
      <c r="H1" s="4"/>
      <c r="I1" s="4"/>
      <c r="J1" s="36" t="s">
        <v>129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4.25" customHeight="1">
      <c r="A2" s="37" t="s">
        <v>130</v>
      </c>
      <c r="B2" s="38" t="s">
        <v>131</v>
      </c>
      <c r="C2" s="39" t="s">
        <v>132</v>
      </c>
      <c r="D2" s="39" t="s">
        <v>133</v>
      </c>
      <c r="E2" s="39" t="s">
        <v>134</v>
      </c>
      <c r="F2" s="39" t="s">
        <v>135</v>
      </c>
      <c r="G2" s="40" t="s">
        <v>136</v>
      </c>
      <c r="H2" s="40"/>
      <c r="I2" s="40"/>
      <c r="J2" s="40"/>
      <c r="K2" s="40"/>
      <c r="L2" s="40"/>
      <c r="M2" s="40"/>
      <c r="N2" s="40"/>
      <c r="O2" s="40" t="s">
        <v>137</v>
      </c>
      <c r="P2" s="40"/>
      <c r="Q2" s="40"/>
      <c r="R2" s="40"/>
      <c r="S2" s="40"/>
      <c r="T2" s="40"/>
      <c r="U2" s="40"/>
      <c r="V2" s="40"/>
      <c r="W2" s="41" t="s">
        <v>138</v>
      </c>
      <c r="X2" s="42" t="s">
        <v>139</v>
      </c>
    </row>
    <row r="3" spans="1:24" ht="14.25">
      <c r="A3" s="37"/>
      <c r="B3" s="38"/>
      <c r="C3" s="39"/>
      <c r="D3" s="39"/>
      <c r="E3" s="39"/>
      <c r="F3" s="39"/>
      <c r="G3" s="43" t="s">
        <v>140</v>
      </c>
      <c r="H3" s="43" t="s">
        <v>141</v>
      </c>
      <c r="I3" s="43" t="s">
        <v>142</v>
      </c>
      <c r="J3" s="43" t="s">
        <v>143</v>
      </c>
      <c r="K3" s="43" t="s">
        <v>144</v>
      </c>
      <c r="L3" s="43" t="s">
        <v>145</v>
      </c>
      <c r="M3" s="43" t="s">
        <v>146</v>
      </c>
      <c r="N3" s="43" t="s">
        <v>147</v>
      </c>
      <c r="O3" s="43" t="s">
        <v>148</v>
      </c>
      <c r="P3" s="43" t="s">
        <v>149</v>
      </c>
      <c r="Q3" s="43" t="s">
        <v>150</v>
      </c>
      <c r="R3" s="43" t="s">
        <v>151</v>
      </c>
      <c r="S3" s="43" t="s">
        <v>152</v>
      </c>
      <c r="T3" s="43" t="s">
        <v>153</v>
      </c>
      <c r="U3" s="43" t="s">
        <v>154</v>
      </c>
      <c r="V3" s="43" t="s">
        <v>155</v>
      </c>
      <c r="W3" s="40">
        <f>SUM(W4:W53)</f>
        <v>0</v>
      </c>
      <c r="X3" s="40">
        <f>SUM(X4:X53)</f>
        <v>0</v>
      </c>
    </row>
    <row r="4" spans="1:24" ht="18.75">
      <c r="A4" s="44" t="s">
        <v>30</v>
      </c>
      <c r="B4" s="45"/>
      <c r="C4" s="46"/>
      <c r="D4" s="46"/>
      <c r="E4" s="46"/>
      <c r="F4" s="46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6"/>
      <c r="X4" s="48">
        <f aca="true" t="shared" si="0" ref="X4:X35">IF(COUNTA(G4:V4)&gt;0,COUNTA(G4,I4:V4)*800+COUNTA(H4)*900,0)</f>
        <v>0</v>
      </c>
    </row>
    <row r="5" spans="1:24" ht="18.75">
      <c r="A5" s="44" t="s">
        <v>34</v>
      </c>
      <c r="B5" s="45"/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6"/>
      <c r="X5" s="48">
        <f t="shared" si="0"/>
        <v>0</v>
      </c>
    </row>
    <row r="6" spans="1:24" ht="18.75">
      <c r="A6" s="44" t="s">
        <v>37</v>
      </c>
      <c r="B6" s="45"/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6"/>
      <c r="X6" s="48">
        <f t="shared" si="0"/>
        <v>0</v>
      </c>
    </row>
    <row r="7" spans="1:24" ht="18.75">
      <c r="A7" s="44" t="s">
        <v>40</v>
      </c>
      <c r="B7" s="45"/>
      <c r="C7" s="46"/>
      <c r="D7" s="46"/>
      <c r="E7" s="46"/>
      <c r="F7" s="46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6"/>
      <c r="X7" s="48">
        <f t="shared" si="0"/>
        <v>0</v>
      </c>
    </row>
    <row r="8" spans="1:24" ht="18.75">
      <c r="A8" s="44" t="s">
        <v>43</v>
      </c>
      <c r="B8" s="45"/>
      <c r="C8" s="46"/>
      <c r="D8" s="46"/>
      <c r="E8" s="46"/>
      <c r="F8" s="4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6"/>
      <c r="X8" s="48">
        <f t="shared" si="0"/>
        <v>0</v>
      </c>
    </row>
    <row r="9" spans="1:24" ht="18.75">
      <c r="A9" s="44" t="s">
        <v>45</v>
      </c>
      <c r="B9" s="45"/>
      <c r="C9" s="46"/>
      <c r="D9" s="46"/>
      <c r="E9" s="46"/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6"/>
      <c r="X9" s="48">
        <f t="shared" si="0"/>
        <v>0</v>
      </c>
    </row>
    <row r="10" spans="1:24" ht="18.75">
      <c r="A10" s="44" t="s">
        <v>47</v>
      </c>
      <c r="B10" s="45"/>
      <c r="C10" s="46"/>
      <c r="D10" s="46"/>
      <c r="E10" s="46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6"/>
      <c r="X10" s="48">
        <f t="shared" si="0"/>
        <v>0</v>
      </c>
    </row>
    <row r="11" spans="1:24" ht="18.75">
      <c r="A11" s="44" t="s">
        <v>49</v>
      </c>
      <c r="B11" s="45"/>
      <c r="C11" s="46"/>
      <c r="D11" s="46"/>
      <c r="E11" s="46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6"/>
      <c r="X11" s="48">
        <f t="shared" si="0"/>
        <v>0</v>
      </c>
    </row>
    <row r="12" spans="1:24" ht="18.75">
      <c r="A12" s="44" t="s">
        <v>52</v>
      </c>
      <c r="B12" s="45"/>
      <c r="C12" s="46"/>
      <c r="D12" s="46"/>
      <c r="E12" s="46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6"/>
      <c r="X12" s="48">
        <f t="shared" si="0"/>
        <v>0</v>
      </c>
    </row>
    <row r="13" spans="1:24" ht="18.75">
      <c r="A13" s="44" t="s">
        <v>55</v>
      </c>
      <c r="B13" s="45"/>
      <c r="C13" s="46"/>
      <c r="D13" s="46"/>
      <c r="E13" s="46"/>
      <c r="F13" s="4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6"/>
      <c r="X13" s="48">
        <f t="shared" si="0"/>
        <v>0</v>
      </c>
    </row>
    <row r="14" spans="1:24" ht="18.75">
      <c r="A14" s="44" t="s">
        <v>58</v>
      </c>
      <c r="B14" s="45"/>
      <c r="C14" s="46"/>
      <c r="D14" s="46"/>
      <c r="E14" s="46"/>
      <c r="F14" s="4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6"/>
      <c r="X14" s="48">
        <f t="shared" si="0"/>
        <v>0</v>
      </c>
    </row>
    <row r="15" spans="1:24" ht="18.75">
      <c r="A15" s="44" t="s">
        <v>61</v>
      </c>
      <c r="B15" s="45"/>
      <c r="C15" s="46"/>
      <c r="D15" s="46"/>
      <c r="E15" s="46"/>
      <c r="F15" s="4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6"/>
      <c r="X15" s="48">
        <f t="shared" si="0"/>
        <v>0</v>
      </c>
    </row>
    <row r="16" spans="1:24" ht="18.75">
      <c r="A16" s="44" t="s">
        <v>65</v>
      </c>
      <c r="B16" s="45"/>
      <c r="C16" s="46"/>
      <c r="D16" s="46"/>
      <c r="E16" s="46"/>
      <c r="F16" s="4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6"/>
      <c r="X16" s="48">
        <f t="shared" si="0"/>
        <v>0</v>
      </c>
    </row>
    <row r="17" spans="1:24" ht="18.75">
      <c r="A17" s="44" t="s">
        <v>68</v>
      </c>
      <c r="B17" s="45"/>
      <c r="C17" s="46"/>
      <c r="D17" s="46"/>
      <c r="E17" s="46"/>
      <c r="F17" s="4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6"/>
      <c r="X17" s="48">
        <f t="shared" si="0"/>
        <v>0</v>
      </c>
    </row>
    <row r="18" spans="1:24" ht="18.75">
      <c r="A18" s="44" t="s">
        <v>71</v>
      </c>
      <c r="B18" s="45"/>
      <c r="C18" s="46"/>
      <c r="D18" s="46"/>
      <c r="E18" s="46"/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6"/>
      <c r="X18" s="48">
        <f t="shared" si="0"/>
        <v>0</v>
      </c>
    </row>
    <row r="19" spans="1:24" ht="18.75">
      <c r="A19" s="44" t="s">
        <v>73</v>
      </c>
      <c r="B19" s="45"/>
      <c r="C19" s="46"/>
      <c r="D19" s="46"/>
      <c r="E19" s="46"/>
      <c r="F19" s="4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6"/>
      <c r="X19" s="48">
        <f t="shared" si="0"/>
        <v>0</v>
      </c>
    </row>
    <row r="20" spans="1:24" ht="18.75">
      <c r="A20" s="44" t="s">
        <v>75</v>
      </c>
      <c r="B20" s="45"/>
      <c r="C20" s="46"/>
      <c r="D20" s="46"/>
      <c r="E20" s="46"/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6"/>
      <c r="X20" s="48">
        <f t="shared" si="0"/>
        <v>0</v>
      </c>
    </row>
    <row r="21" spans="1:24" ht="18.75">
      <c r="A21" s="44" t="s">
        <v>77</v>
      </c>
      <c r="B21" s="45"/>
      <c r="C21" s="46"/>
      <c r="D21" s="46"/>
      <c r="E21" s="46"/>
      <c r="F21" s="4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6"/>
      <c r="X21" s="48">
        <f t="shared" si="0"/>
        <v>0</v>
      </c>
    </row>
    <row r="22" spans="1:24" ht="18.75">
      <c r="A22" s="44" t="s">
        <v>79</v>
      </c>
      <c r="B22" s="45"/>
      <c r="C22" s="46"/>
      <c r="D22" s="46"/>
      <c r="E22" s="46"/>
      <c r="F22" s="4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6"/>
      <c r="X22" s="48">
        <f t="shared" si="0"/>
        <v>0</v>
      </c>
    </row>
    <row r="23" spans="1:24" ht="18.75">
      <c r="A23" s="44" t="s">
        <v>81</v>
      </c>
      <c r="B23" s="45"/>
      <c r="C23" s="46"/>
      <c r="D23" s="46"/>
      <c r="E23" s="46"/>
      <c r="F23" s="4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6"/>
      <c r="X23" s="48">
        <f t="shared" si="0"/>
        <v>0</v>
      </c>
    </row>
    <row r="24" spans="1:24" ht="18.75">
      <c r="A24" s="44" t="s">
        <v>84</v>
      </c>
      <c r="B24" s="45"/>
      <c r="C24" s="46"/>
      <c r="D24" s="46"/>
      <c r="E24" s="46"/>
      <c r="F24" s="4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6"/>
      <c r="X24" s="48">
        <f t="shared" si="0"/>
        <v>0</v>
      </c>
    </row>
    <row r="25" spans="1:24" ht="18.75">
      <c r="A25" s="44" t="s">
        <v>86</v>
      </c>
      <c r="B25" s="45"/>
      <c r="C25" s="46"/>
      <c r="D25" s="46"/>
      <c r="E25" s="46"/>
      <c r="F25" s="4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6"/>
      <c r="X25" s="48">
        <f t="shared" si="0"/>
        <v>0</v>
      </c>
    </row>
    <row r="26" spans="1:24" ht="18.75">
      <c r="A26" s="44" t="s">
        <v>88</v>
      </c>
      <c r="B26" s="45"/>
      <c r="C26" s="46"/>
      <c r="D26" s="46"/>
      <c r="E26" s="46"/>
      <c r="F26" s="4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6"/>
      <c r="X26" s="48">
        <f t="shared" si="0"/>
        <v>0</v>
      </c>
    </row>
    <row r="27" spans="1:24" ht="18.75">
      <c r="A27" s="44" t="s">
        <v>90</v>
      </c>
      <c r="B27" s="45"/>
      <c r="C27" s="46"/>
      <c r="D27" s="46"/>
      <c r="E27" s="46"/>
      <c r="F27" s="4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6"/>
      <c r="X27" s="48">
        <f t="shared" si="0"/>
        <v>0</v>
      </c>
    </row>
    <row r="28" spans="1:24" ht="18.75">
      <c r="A28" s="44" t="s">
        <v>92</v>
      </c>
      <c r="B28" s="45"/>
      <c r="C28" s="46"/>
      <c r="D28" s="46"/>
      <c r="E28" s="46"/>
      <c r="F28" s="4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6"/>
      <c r="X28" s="48">
        <f t="shared" si="0"/>
        <v>0</v>
      </c>
    </row>
    <row r="29" spans="1:24" ht="18.75">
      <c r="A29" s="44" t="s">
        <v>94</v>
      </c>
      <c r="B29" s="45"/>
      <c r="C29" s="46"/>
      <c r="D29" s="46"/>
      <c r="E29" s="46"/>
      <c r="F29" s="4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6"/>
      <c r="X29" s="48">
        <f t="shared" si="0"/>
        <v>0</v>
      </c>
    </row>
    <row r="30" spans="1:24" ht="18.75">
      <c r="A30" s="44" t="s">
        <v>96</v>
      </c>
      <c r="B30" s="45"/>
      <c r="C30" s="46"/>
      <c r="D30" s="46"/>
      <c r="E30" s="46"/>
      <c r="F30" s="4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6"/>
      <c r="X30" s="48">
        <f t="shared" si="0"/>
        <v>0</v>
      </c>
    </row>
    <row r="31" spans="1:24" ht="18.75">
      <c r="A31" s="44" t="s">
        <v>97</v>
      </c>
      <c r="B31" s="45"/>
      <c r="C31" s="46"/>
      <c r="D31" s="46"/>
      <c r="E31" s="46"/>
      <c r="F31" s="4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6"/>
      <c r="X31" s="48">
        <f t="shared" si="0"/>
        <v>0</v>
      </c>
    </row>
    <row r="32" spans="1:24" ht="18.75">
      <c r="A32" s="44" t="s">
        <v>98</v>
      </c>
      <c r="B32" s="45"/>
      <c r="C32" s="46"/>
      <c r="D32" s="46"/>
      <c r="E32" s="46"/>
      <c r="F32" s="4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6"/>
      <c r="X32" s="48">
        <f t="shared" si="0"/>
        <v>0</v>
      </c>
    </row>
    <row r="33" spans="1:24" ht="18.75">
      <c r="A33" s="44" t="s">
        <v>99</v>
      </c>
      <c r="B33" s="45"/>
      <c r="C33" s="46"/>
      <c r="D33" s="46"/>
      <c r="E33" s="46"/>
      <c r="F33" s="4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6"/>
      <c r="X33" s="48">
        <f t="shared" si="0"/>
        <v>0</v>
      </c>
    </row>
    <row r="34" spans="1:24" ht="18.75">
      <c r="A34" s="44" t="s">
        <v>101</v>
      </c>
      <c r="B34" s="45"/>
      <c r="C34" s="46"/>
      <c r="D34" s="46"/>
      <c r="E34" s="46"/>
      <c r="F34" s="4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6"/>
      <c r="X34" s="48">
        <f t="shared" si="0"/>
        <v>0</v>
      </c>
    </row>
    <row r="35" spans="1:24" ht="18.75">
      <c r="A35" s="44" t="s">
        <v>102</v>
      </c>
      <c r="B35" s="45"/>
      <c r="C35" s="46"/>
      <c r="D35" s="46"/>
      <c r="E35" s="46"/>
      <c r="F35" s="4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6"/>
      <c r="X35" s="48">
        <f t="shared" si="0"/>
        <v>0</v>
      </c>
    </row>
    <row r="36" spans="1:24" ht="18.75">
      <c r="A36" s="44" t="s">
        <v>104</v>
      </c>
      <c r="B36" s="45"/>
      <c r="C36" s="46"/>
      <c r="D36" s="46"/>
      <c r="E36" s="46"/>
      <c r="F36" s="4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6"/>
      <c r="X36" s="48">
        <f aca="true" t="shared" si="1" ref="X36:X53">IF(COUNTA(G36:V36)&gt;0,COUNTA(G36,I36:V36)*800+COUNTA(H36)*900,0)</f>
        <v>0</v>
      </c>
    </row>
    <row r="37" spans="1:24" ht="18.75">
      <c r="A37" s="44" t="s">
        <v>106</v>
      </c>
      <c r="B37" s="45"/>
      <c r="C37" s="46"/>
      <c r="D37" s="46"/>
      <c r="E37" s="46"/>
      <c r="F37" s="4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6"/>
      <c r="X37" s="48">
        <f t="shared" si="1"/>
        <v>0</v>
      </c>
    </row>
    <row r="38" spans="1:24" ht="18.75">
      <c r="A38" s="44" t="s">
        <v>108</v>
      </c>
      <c r="B38" s="45"/>
      <c r="C38" s="46"/>
      <c r="D38" s="46"/>
      <c r="E38" s="46"/>
      <c r="F38" s="4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6"/>
      <c r="X38" s="48">
        <f t="shared" si="1"/>
        <v>0</v>
      </c>
    </row>
    <row r="39" spans="1:24" ht="18.75">
      <c r="A39" s="44" t="s">
        <v>110</v>
      </c>
      <c r="B39" s="45"/>
      <c r="C39" s="46"/>
      <c r="D39" s="46"/>
      <c r="E39" s="46"/>
      <c r="F39" s="4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6"/>
      <c r="X39" s="48">
        <f t="shared" si="1"/>
        <v>0</v>
      </c>
    </row>
    <row r="40" spans="1:24" ht="18.75">
      <c r="A40" s="44" t="s">
        <v>112</v>
      </c>
      <c r="B40" s="45"/>
      <c r="C40" s="46"/>
      <c r="D40" s="46"/>
      <c r="E40" s="46"/>
      <c r="F40" s="4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6"/>
      <c r="X40" s="48">
        <f t="shared" si="1"/>
        <v>0</v>
      </c>
    </row>
    <row r="41" spans="1:24" ht="18.75">
      <c r="A41" s="44" t="s">
        <v>114</v>
      </c>
      <c r="B41" s="45"/>
      <c r="C41" s="46"/>
      <c r="D41" s="46"/>
      <c r="E41" s="46"/>
      <c r="F41" s="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6"/>
      <c r="X41" s="48">
        <f t="shared" si="1"/>
        <v>0</v>
      </c>
    </row>
    <row r="42" spans="1:24" ht="18.75">
      <c r="A42" s="44" t="s">
        <v>116</v>
      </c>
      <c r="B42" s="45"/>
      <c r="C42" s="46"/>
      <c r="D42" s="46"/>
      <c r="E42" s="46"/>
      <c r="F42" s="4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6"/>
      <c r="X42" s="48">
        <f t="shared" si="1"/>
        <v>0</v>
      </c>
    </row>
    <row r="43" spans="1:24" ht="18.75">
      <c r="A43" s="44" t="s">
        <v>117</v>
      </c>
      <c r="B43" s="45"/>
      <c r="C43" s="46"/>
      <c r="D43" s="46"/>
      <c r="E43" s="46"/>
      <c r="F43" s="4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6"/>
      <c r="X43" s="48">
        <f t="shared" si="1"/>
        <v>0</v>
      </c>
    </row>
    <row r="44" spans="1:24" ht="18.75">
      <c r="A44" s="44" t="s">
        <v>118</v>
      </c>
      <c r="B44" s="45"/>
      <c r="C44" s="46"/>
      <c r="D44" s="46"/>
      <c r="E44" s="46"/>
      <c r="F44" s="4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6"/>
      <c r="X44" s="48">
        <f t="shared" si="1"/>
        <v>0</v>
      </c>
    </row>
    <row r="45" spans="1:24" ht="18.75">
      <c r="A45" s="44" t="s">
        <v>119</v>
      </c>
      <c r="B45" s="45"/>
      <c r="C45" s="46"/>
      <c r="D45" s="46"/>
      <c r="E45" s="46"/>
      <c r="F45" s="4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6"/>
      <c r="X45" s="48">
        <f t="shared" si="1"/>
        <v>0</v>
      </c>
    </row>
    <row r="46" spans="1:24" ht="18.75">
      <c r="A46" s="44" t="s">
        <v>120</v>
      </c>
      <c r="B46" s="45"/>
      <c r="C46" s="46"/>
      <c r="D46" s="46"/>
      <c r="E46" s="46"/>
      <c r="F46" s="4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6"/>
      <c r="X46" s="48">
        <f t="shared" si="1"/>
        <v>0</v>
      </c>
    </row>
    <row r="47" spans="1:24" ht="18.75">
      <c r="A47" s="44" t="s">
        <v>121</v>
      </c>
      <c r="B47" s="45"/>
      <c r="C47" s="46"/>
      <c r="D47" s="46"/>
      <c r="E47" s="46"/>
      <c r="F47" s="4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6"/>
      <c r="X47" s="48">
        <f t="shared" si="1"/>
        <v>0</v>
      </c>
    </row>
    <row r="48" spans="1:24" ht="18.75">
      <c r="A48" s="44" t="s">
        <v>122</v>
      </c>
      <c r="B48" s="45"/>
      <c r="C48" s="46"/>
      <c r="D48" s="46"/>
      <c r="E48" s="46"/>
      <c r="F48" s="4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6"/>
      <c r="X48" s="48">
        <f t="shared" si="1"/>
        <v>0</v>
      </c>
    </row>
    <row r="49" spans="1:24" ht="18.75">
      <c r="A49" s="44" t="s">
        <v>123</v>
      </c>
      <c r="B49" s="45"/>
      <c r="C49" s="46"/>
      <c r="D49" s="46"/>
      <c r="E49" s="46"/>
      <c r="F49" s="4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6"/>
      <c r="X49" s="48">
        <f t="shared" si="1"/>
        <v>0</v>
      </c>
    </row>
    <row r="50" spans="1:24" ht="18.75">
      <c r="A50" s="44" t="s">
        <v>124</v>
      </c>
      <c r="B50" s="45"/>
      <c r="C50" s="46"/>
      <c r="D50" s="46"/>
      <c r="E50" s="46"/>
      <c r="F50" s="4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6"/>
      <c r="X50" s="48">
        <f t="shared" si="1"/>
        <v>0</v>
      </c>
    </row>
    <row r="51" spans="1:24" ht="18.75">
      <c r="A51" s="44" t="s">
        <v>125</v>
      </c>
      <c r="B51" s="45"/>
      <c r="C51" s="46"/>
      <c r="D51" s="46"/>
      <c r="E51" s="46"/>
      <c r="F51" s="4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6"/>
      <c r="X51" s="48">
        <f t="shared" si="1"/>
        <v>0</v>
      </c>
    </row>
    <row r="52" spans="1:24" ht="18.75">
      <c r="A52" s="44" t="s">
        <v>126</v>
      </c>
      <c r="B52" s="45"/>
      <c r="C52" s="46"/>
      <c r="D52" s="46"/>
      <c r="E52" s="46"/>
      <c r="F52" s="46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6"/>
      <c r="X52" s="48">
        <f t="shared" si="1"/>
        <v>0</v>
      </c>
    </row>
    <row r="53" spans="1:24" ht="18.75">
      <c r="A53" s="44" t="s">
        <v>127</v>
      </c>
      <c r="B53" s="45"/>
      <c r="C53" s="46"/>
      <c r="D53" s="46"/>
      <c r="E53" s="46"/>
      <c r="F53" s="4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6"/>
      <c r="X53" s="48">
        <f t="shared" si="1"/>
        <v>0</v>
      </c>
    </row>
  </sheetData>
  <sheetProtection selectLockedCells="1" selectUnlockedCells="1"/>
  <mergeCells count="11">
    <mergeCell ref="A1:B1"/>
    <mergeCell ref="C1:I1"/>
    <mergeCell ref="K1:X1"/>
    <mergeCell ref="A2:A3"/>
    <mergeCell ref="B2:B3"/>
    <mergeCell ref="C2:C3"/>
    <mergeCell ref="D2:D3"/>
    <mergeCell ref="E2:E3"/>
    <mergeCell ref="F2:F3"/>
    <mergeCell ref="G2:N2"/>
    <mergeCell ref="O2:V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zoomScale="78" zoomScaleNormal="78" workbookViewId="0" topLeftCell="A1">
      <selection activeCell="J20" sqref="J20"/>
    </sheetView>
  </sheetViews>
  <sheetFormatPr defaultColWidth="9.140625" defaultRowHeight="12.75"/>
  <cols>
    <col min="1" max="1" width="4.7109375" style="49" customWidth="1"/>
    <col min="2" max="2" width="13.421875" style="0" customWidth="1"/>
    <col min="7" max="7" width="11.57421875" style="0" customWidth="1"/>
    <col min="10" max="10" width="11.57421875" style="0" customWidth="1"/>
    <col min="12" max="12" width="11.28125" style="0" customWidth="1"/>
    <col min="14" max="14" width="10.140625" style="0" customWidth="1"/>
    <col min="15" max="15" width="10.57421875" style="0" customWidth="1"/>
    <col min="16" max="16" width="10.00390625" style="0" customWidth="1"/>
    <col min="17" max="17" width="10.140625" style="0" customWidth="1"/>
  </cols>
  <sheetData>
    <row r="1" spans="1:19" ht="22.5" customHeight="1">
      <c r="A1" s="50" t="s">
        <v>0</v>
      </c>
      <c r="B1" s="50"/>
      <c r="C1" s="51" t="s">
        <v>156</v>
      </c>
      <c r="D1" s="51"/>
      <c r="E1" s="51"/>
      <c r="F1" s="51"/>
      <c r="G1" s="51"/>
      <c r="H1" s="51"/>
      <c r="I1" s="51"/>
      <c r="J1" s="52" t="s">
        <v>2</v>
      </c>
      <c r="K1" s="53" t="s">
        <v>157</v>
      </c>
      <c r="L1" s="53"/>
      <c r="M1" s="53"/>
      <c r="N1" s="53"/>
      <c r="O1" s="53"/>
      <c r="P1" s="53"/>
      <c r="Q1" s="53"/>
      <c r="R1" s="53"/>
      <c r="S1" s="53"/>
    </row>
    <row r="2" spans="1:19" ht="17.25" customHeight="1">
      <c r="A2" s="54" t="s">
        <v>4</v>
      </c>
      <c r="B2" s="54" t="s">
        <v>5</v>
      </c>
      <c r="C2" s="55" t="s">
        <v>6</v>
      </c>
      <c r="D2" s="55" t="s">
        <v>7</v>
      </c>
      <c r="E2" s="54" t="s">
        <v>8</v>
      </c>
      <c r="F2" s="54" t="s">
        <v>9</v>
      </c>
      <c r="G2" s="56" t="s">
        <v>158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7" t="s">
        <v>12</v>
      </c>
      <c r="S2" s="57" t="s">
        <v>13</v>
      </c>
    </row>
    <row r="3" spans="1:19" ht="18" customHeight="1">
      <c r="A3" s="54"/>
      <c r="B3" s="54"/>
      <c r="C3" s="55"/>
      <c r="D3" s="55"/>
      <c r="E3" s="54"/>
      <c r="F3" s="54"/>
      <c r="G3" s="40" t="s">
        <v>19</v>
      </c>
      <c r="H3" s="40" t="s">
        <v>20</v>
      </c>
      <c r="I3" s="40" t="s">
        <v>17</v>
      </c>
      <c r="J3" s="40" t="s">
        <v>18</v>
      </c>
      <c r="K3" s="40" t="s">
        <v>29</v>
      </c>
      <c r="L3" s="40" t="s">
        <v>28</v>
      </c>
      <c r="M3" s="40" t="s">
        <v>22</v>
      </c>
      <c r="N3" s="40" t="s">
        <v>23</v>
      </c>
      <c r="O3" s="40" t="s">
        <v>27</v>
      </c>
      <c r="P3" s="40" t="s">
        <v>26</v>
      </c>
      <c r="Q3" s="40" t="s">
        <v>25</v>
      </c>
      <c r="R3" s="58">
        <f>SUM(R4:R10)</f>
        <v>1</v>
      </c>
      <c r="S3" s="58">
        <f>SUM(S4:S10)</f>
        <v>4200</v>
      </c>
    </row>
    <row r="4" spans="1:19" ht="19.5" customHeight="1">
      <c r="A4" s="54" t="s">
        <v>30</v>
      </c>
      <c r="B4" s="59" t="s">
        <v>159</v>
      </c>
      <c r="C4" s="54" t="s">
        <v>160</v>
      </c>
      <c r="D4" s="54" t="s">
        <v>161</v>
      </c>
      <c r="E4" s="54" t="s">
        <v>162</v>
      </c>
      <c r="F4" s="54">
        <v>1936</v>
      </c>
      <c r="G4" s="60">
        <v>0.16597222222222222</v>
      </c>
      <c r="H4" s="60">
        <v>0.0763888888888889</v>
      </c>
      <c r="I4" s="61"/>
      <c r="J4" s="61"/>
      <c r="K4" s="61"/>
      <c r="L4" s="61"/>
      <c r="M4" s="60" t="s">
        <v>163</v>
      </c>
      <c r="N4" s="61"/>
      <c r="O4" s="61"/>
      <c r="P4" s="61"/>
      <c r="Q4" s="60">
        <v>0.2916666666666667</v>
      </c>
      <c r="R4" s="61">
        <v>1</v>
      </c>
      <c r="S4" s="61">
        <f>IF((COUNTA(G4:Q4)*600)-(COUNTA(C4)*1200)&lt;0,0,(COUNTA(G4:Q4)*600)-(COUNTA(C4)*1200))</f>
        <v>1200</v>
      </c>
    </row>
    <row r="5" spans="1:19" ht="19.5" customHeight="1">
      <c r="A5" s="54" t="s">
        <v>34</v>
      </c>
      <c r="B5" s="59" t="s">
        <v>164</v>
      </c>
      <c r="C5" s="54"/>
      <c r="D5" s="54" t="s">
        <v>165</v>
      </c>
      <c r="E5" s="54" t="s">
        <v>166</v>
      </c>
      <c r="F5" s="54">
        <v>1943</v>
      </c>
      <c r="G5" s="60">
        <v>0.1875</v>
      </c>
      <c r="H5" s="61"/>
      <c r="I5" s="60">
        <v>0.04513888888888889</v>
      </c>
      <c r="J5" s="61"/>
      <c r="K5" s="60" t="s">
        <v>167</v>
      </c>
      <c r="L5" s="60"/>
      <c r="M5" s="61"/>
      <c r="N5" s="61"/>
      <c r="O5" s="60">
        <v>0.041666666666666664</v>
      </c>
      <c r="P5" s="61"/>
      <c r="Q5" s="60">
        <v>0.4583333333333333</v>
      </c>
      <c r="R5" s="61"/>
      <c r="S5" s="61">
        <f>IF((COUNTA(G5:Q5)*600)-(COUNTA(C5)*1200)&lt;0,0,(COUNTA(G5:Q5)*600)-(COUNTA(C5)*1200))</f>
        <v>3000</v>
      </c>
    </row>
    <row r="6" spans="1:19" ht="19.5" customHeight="1">
      <c r="A6" s="54" t="s">
        <v>37</v>
      </c>
      <c r="B6" s="62"/>
      <c r="C6" s="54"/>
      <c r="D6" s="54"/>
      <c r="E6" s="54"/>
      <c r="F6" s="54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19.5" customHeight="1">
      <c r="A7" s="54" t="s">
        <v>40</v>
      </c>
      <c r="B7" s="62"/>
      <c r="C7" s="54"/>
      <c r="D7" s="54"/>
      <c r="E7" s="54"/>
      <c r="F7" s="54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19.5" customHeight="1">
      <c r="A8" s="54" t="s">
        <v>43</v>
      </c>
      <c r="B8" s="62"/>
      <c r="C8" s="54"/>
      <c r="D8" s="54"/>
      <c r="E8" s="54"/>
      <c r="F8" s="54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19.5" customHeight="1">
      <c r="A9" s="54" t="s">
        <v>45</v>
      </c>
      <c r="B9" s="62"/>
      <c r="C9" s="54"/>
      <c r="D9" s="54"/>
      <c r="E9" s="54"/>
      <c r="F9" s="54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ht="19.5" customHeight="1">
      <c r="A10" s="54" t="s">
        <v>47</v>
      </c>
      <c r="B10" s="62"/>
      <c r="C10" s="54"/>
      <c r="D10" s="54"/>
      <c r="E10" s="54"/>
      <c r="F10" s="54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3:6" ht="12.75">
      <c r="C11" s="63"/>
      <c r="D11" s="63"/>
      <c r="E11" s="63"/>
      <c r="F11" s="63"/>
    </row>
    <row r="12" spans="3:6" ht="12.75">
      <c r="C12" s="63"/>
      <c r="D12" s="63"/>
      <c r="E12" s="63"/>
      <c r="F12" s="63"/>
    </row>
    <row r="13" spans="1:19" ht="12.75" customHeight="1">
      <c r="A13" s="50" t="s">
        <v>128</v>
      </c>
      <c r="B13" s="50"/>
      <c r="C13" s="64" t="s">
        <v>168</v>
      </c>
      <c r="D13" s="64"/>
      <c r="E13" s="64"/>
      <c r="F13" s="64"/>
      <c r="G13" s="64"/>
      <c r="H13" s="64"/>
      <c r="I13" s="64"/>
      <c r="J13" s="52" t="s">
        <v>129</v>
      </c>
      <c r="K13" s="65" t="s">
        <v>169</v>
      </c>
      <c r="L13" s="65"/>
      <c r="M13" s="65"/>
      <c r="N13" s="65"/>
      <c r="O13" s="65"/>
      <c r="P13" s="65"/>
      <c r="Q13" s="65"/>
      <c r="R13" s="65"/>
      <c r="S13" s="65"/>
    </row>
    <row r="14" spans="1:19" ht="12.75" customHeight="1">
      <c r="A14" s="38" t="s">
        <v>170</v>
      </c>
      <c r="B14" s="38" t="s">
        <v>131</v>
      </c>
      <c r="C14" s="39" t="s">
        <v>132</v>
      </c>
      <c r="D14" s="39" t="s">
        <v>133</v>
      </c>
      <c r="E14" s="39" t="s">
        <v>134</v>
      </c>
      <c r="F14" s="39" t="s">
        <v>135</v>
      </c>
      <c r="G14" s="40" t="s">
        <v>171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2" t="s">
        <v>138</v>
      </c>
      <c r="S14" s="42" t="s">
        <v>172</v>
      </c>
    </row>
    <row r="15" spans="1:19" ht="14.25">
      <c r="A15" s="38"/>
      <c r="B15" s="38"/>
      <c r="C15" s="39"/>
      <c r="D15" s="39"/>
      <c r="E15" s="39"/>
      <c r="F15" s="39"/>
      <c r="G15" s="40" t="s">
        <v>145</v>
      </c>
      <c r="H15" s="40" t="s">
        <v>146</v>
      </c>
      <c r="I15" s="40" t="s">
        <v>143</v>
      </c>
      <c r="J15" s="40" t="s">
        <v>144</v>
      </c>
      <c r="K15" s="40" t="s">
        <v>155</v>
      </c>
      <c r="L15" s="40" t="s">
        <v>154</v>
      </c>
      <c r="M15" s="40" t="s">
        <v>148</v>
      </c>
      <c r="N15" s="40" t="s">
        <v>173</v>
      </c>
      <c r="O15" s="40" t="s">
        <v>153</v>
      </c>
      <c r="P15" s="40" t="s">
        <v>152</v>
      </c>
      <c r="Q15" s="40" t="s">
        <v>151</v>
      </c>
      <c r="R15" s="40">
        <f>SUM(R16:R65)</f>
        <v>1</v>
      </c>
      <c r="S15" s="40">
        <f>SUM(S16:S65)</f>
        <v>1200</v>
      </c>
    </row>
    <row r="16" spans="1:19" s="63" customFormat="1" ht="19.5" customHeight="1">
      <c r="A16" s="38" t="s">
        <v>30</v>
      </c>
      <c r="B16" s="66" t="s">
        <v>174</v>
      </c>
      <c r="C16" s="38" t="s">
        <v>160</v>
      </c>
      <c r="D16" s="38" t="s">
        <v>175</v>
      </c>
      <c r="E16" s="38" t="s">
        <v>162</v>
      </c>
      <c r="F16" s="38">
        <v>1936</v>
      </c>
      <c r="G16" s="60">
        <v>0.16597222222222222</v>
      </c>
      <c r="H16" s="60">
        <v>0.0763888888888889</v>
      </c>
      <c r="I16" s="61"/>
      <c r="J16" s="61"/>
      <c r="K16" s="61"/>
      <c r="L16" s="61"/>
      <c r="M16" s="60" t="s">
        <v>163</v>
      </c>
      <c r="N16" s="61"/>
      <c r="O16" s="61"/>
      <c r="P16" s="61"/>
      <c r="Q16" s="60">
        <v>0.2916666666666667</v>
      </c>
      <c r="R16" s="38">
        <v>1</v>
      </c>
      <c r="S16" s="38">
        <f>IF((COUNTA(G16:Q16)*600)-(COUNTA(C16)*1200)&lt;0,0,(COUNTA(G16:Q16)*600)-(COUNTA(C16)*1200))</f>
        <v>1200</v>
      </c>
    </row>
    <row r="17" spans="1:19" s="63" customFormat="1" ht="19.5" customHeight="1">
      <c r="A17" s="38" t="s">
        <v>34</v>
      </c>
      <c r="B17" s="67" t="s">
        <v>176</v>
      </c>
      <c r="C17" s="38"/>
      <c r="D17" s="38" t="s">
        <v>176</v>
      </c>
      <c r="E17" s="38" t="s">
        <v>176</v>
      </c>
      <c r="F17" s="38" t="s">
        <v>176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>
        <f>IF((COUNTA(G17:Q17)*600)-(COUNTA(C17)*1200)&lt;0,0,(COUNTA(G17:Q17)*600)-(COUNTA(C17)*1200))</f>
        <v>0</v>
      </c>
    </row>
    <row r="18" spans="1:19" s="63" customFormat="1" ht="19.5" customHeight="1">
      <c r="A18" s="38" t="s">
        <v>37</v>
      </c>
      <c r="B18" s="6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>
        <f>IF((COUNTA(G18:Q18)*600)-(COUNTA(C18)*1200)&lt;0,0,(COUNTA(G18:Q18)*600)-(COUNTA(C18)*1200))</f>
        <v>0</v>
      </c>
    </row>
    <row r="19" spans="1:19" s="63" customFormat="1" ht="19.5" customHeight="1">
      <c r="A19" s="38" t="s">
        <v>40</v>
      </c>
      <c r="B19" s="6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>
        <f>IF((COUNTA(G19:Q19)*600)-(COUNTA(C19)*1200)&lt;0,0,(COUNTA(G19:Q19)*600)-(COUNTA(C19)*1200))</f>
        <v>0</v>
      </c>
    </row>
  </sheetData>
  <sheetProtection selectLockedCells="1" selectUnlockedCells="1"/>
  <mergeCells count="20">
    <mergeCell ref="A1:B1"/>
    <mergeCell ref="C1:I1"/>
    <mergeCell ref="K1:S1"/>
    <mergeCell ref="A2:A3"/>
    <mergeCell ref="B2:B3"/>
    <mergeCell ref="C2:C3"/>
    <mergeCell ref="D2:D3"/>
    <mergeCell ref="E2:E3"/>
    <mergeCell ref="F2:F3"/>
    <mergeCell ref="G2:Q2"/>
    <mergeCell ref="A13:B13"/>
    <mergeCell ref="C13:I13"/>
    <mergeCell ref="K13:S13"/>
    <mergeCell ref="A14:A15"/>
    <mergeCell ref="B14:B15"/>
    <mergeCell ref="C14:C15"/>
    <mergeCell ref="D14:D15"/>
    <mergeCell ref="E14:E15"/>
    <mergeCell ref="F14:F15"/>
    <mergeCell ref="G14:Q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Rentka</dc:creator>
  <cp:keywords/>
  <dc:description/>
  <cp:lastModifiedBy/>
  <dcterms:created xsi:type="dcterms:W3CDTF">2017-04-14T18:32:00Z</dcterms:created>
  <dcterms:modified xsi:type="dcterms:W3CDTF">2017-04-18T07:42:50Z</dcterms:modified>
  <cp:category/>
  <cp:version/>
  <cp:contentType/>
  <cp:contentStatus/>
  <cp:revision>1</cp:revision>
</cp:coreProperties>
</file>