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gyar" sheetId="1" r:id="rId1"/>
    <sheet name="English" sheetId="2" r:id="rId2"/>
    <sheet name="Minta_Sample" sheetId="3" r:id="rId3"/>
  </sheets>
  <definedNames/>
  <calcPr fullCalcOnLoad="1"/>
</workbook>
</file>

<file path=xl/sharedStrings.xml><?xml version="1.0" encoding="utf-8"?>
<sst xmlns="http://schemas.openxmlformats.org/spreadsheetml/2006/main" count="365" uniqueCount="221">
  <si>
    <t>Egyesület:</t>
  </si>
  <si>
    <t>Debreceni Szenior Úszó Klub</t>
  </si>
  <si>
    <t>Címe:</t>
  </si>
  <si>
    <t>Sor.</t>
  </si>
  <si>
    <t>Név</t>
  </si>
  <si>
    <t>70 éves vagy idősebb</t>
  </si>
  <si>
    <t>Férfi vagy nő</t>
  </si>
  <si>
    <t>Korcs.</t>
  </si>
  <si>
    <t>Sz.év</t>
  </si>
  <si>
    <t>Nevezési idők</t>
  </si>
  <si>
    <t>Vacsora</t>
  </si>
  <si>
    <t>Nev. Díj</t>
  </si>
  <si>
    <t>50 pille</t>
  </si>
  <si>
    <t>100 hát</t>
  </si>
  <si>
    <t>50 mell</t>
  </si>
  <si>
    <t>100 gyors</t>
  </si>
  <si>
    <t>200 vegyes</t>
  </si>
  <si>
    <t>400 gyors</t>
  </si>
  <si>
    <t>100 mell</t>
  </si>
  <si>
    <t>50 hát</t>
  </si>
  <si>
    <t>100 pille</t>
  </si>
  <si>
    <t>50 gyors</t>
  </si>
  <si>
    <t>1.</t>
  </si>
  <si>
    <t>Bujna Lilla</t>
  </si>
  <si>
    <t>Női</t>
  </si>
  <si>
    <t>IV.</t>
  </si>
  <si>
    <t>2.</t>
  </si>
  <si>
    <t>Darnay Erika</t>
  </si>
  <si>
    <t>VII.</t>
  </si>
  <si>
    <t>3.</t>
  </si>
  <si>
    <t>Demkóné Balla Sarolta</t>
  </si>
  <si>
    <t>VIII.</t>
  </si>
  <si>
    <t>4.</t>
  </si>
  <si>
    <t>Forintos Attila</t>
  </si>
  <si>
    <t>Férfi</t>
  </si>
  <si>
    <t>V.</t>
  </si>
  <si>
    <t>5.</t>
  </si>
  <si>
    <t>Horkay György dr.</t>
  </si>
  <si>
    <t>X.</t>
  </si>
  <si>
    <t>6.</t>
  </si>
  <si>
    <t>Miklós Attila</t>
  </si>
  <si>
    <t>7.</t>
  </si>
  <si>
    <t>Nagy Erzsébet Éva</t>
  </si>
  <si>
    <t>I.</t>
  </si>
  <si>
    <t>8.</t>
  </si>
  <si>
    <t>Rentka László dr.</t>
  </si>
  <si>
    <t>VII</t>
  </si>
  <si>
    <t>9.</t>
  </si>
  <si>
    <t>Krasznai Róbert</t>
  </si>
  <si>
    <t>x</t>
  </si>
  <si>
    <t>XI.</t>
  </si>
  <si>
    <t>10.</t>
  </si>
  <si>
    <t>Kovács Lukácsné</t>
  </si>
  <si>
    <t>XII.</t>
  </si>
  <si>
    <t>11.</t>
  </si>
  <si>
    <t>Nagy István</t>
  </si>
  <si>
    <t>12.</t>
  </si>
  <si>
    <t>Nagy Péter</t>
  </si>
  <si>
    <t>13.</t>
  </si>
  <si>
    <t>Sárkány Lívia</t>
  </si>
  <si>
    <t>14.</t>
  </si>
  <si>
    <t>Sárkány Ákos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</si>
  <si>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</si>
  <si>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</si>
  <si>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</si>
  <si>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</si>
  <si>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</si>
  <si>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</si>
  <si>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</si>
  <si>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</si>
  <si>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</si>
  <si>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</si>
  <si>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</si>
  <si>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</si>
  <si>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</si>
  <si>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</si>
  <si>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</si>
  <si>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</si>
  <si>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</si>
  <si>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</si>
  <si>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</si>
  <si>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</si>
  <si>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</si>
  <si>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</si>
  <si>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</si>
  <si>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</si>
  <si>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</si>
  <si>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</si>
  <si>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</si>
  <si>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</si>
  <si>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</si>
  <si>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</si>
  <si>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</si>
  <si>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</si>
  <si>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</si>
  <si>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</si>
  <si>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</si>
  <si>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</si>
  <si>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Club:</t>
  </si>
  <si>
    <t>Location:</t>
  </si>
  <si>
    <t>Nr.</t>
  </si>
  <si>
    <t>Name</t>
  </si>
  <si>
    <t>70 year or older</t>
  </si>
  <si>
    <t>Man or woman</t>
  </si>
  <si>
    <t>Age group</t>
  </si>
  <si>
    <t>Birth year</t>
  </si>
  <si>
    <t>Entry times:</t>
  </si>
  <si>
    <t>Dinner</t>
  </si>
  <si>
    <t xml:space="preserve">HUF </t>
  </si>
  <si>
    <t>50 fly</t>
  </si>
  <si>
    <t>100 back</t>
  </si>
  <si>
    <t>50 breast</t>
  </si>
  <si>
    <t>100 free</t>
  </si>
  <si>
    <t>200 I.M.</t>
  </si>
  <si>
    <t>400 free</t>
  </si>
  <si>
    <t>100 breast</t>
  </si>
  <si>
    <t>50 back</t>
  </si>
  <si>
    <t>100 fly</t>
  </si>
  <si>
    <t>50 free</t>
  </si>
  <si>
    <t xml:space="preserve"> </t>
  </si>
  <si>
    <t>Minta Úszó Egyesület</t>
  </si>
  <si>
    <r>
      <t xml:space="preserve">2222. Helység, 1. utca 2. szám </t>
    </r>
    <r>
      <rPr>
        <b/>
        <i/>
        <sz val="12"/>
        <rFont val="Arial"/>
        <family val="2"/>
      </rPr>
      <t>(számlázási cím)</t>
    </r>
  </si>
  <si>
    <t>Próba Péter</t>
  </si>
  <si>
    <t>férfi</t>
  </si>
  <si>
    <t>XI</t>
  </si>
  <si>
    <t>52.0</t>
  </si>
  <si>
    <t>Próba Péterné</t>
  </si>
  <si>
    <t>nő</t>
  </si>
  <si>
    <t xml:space="preserve">X </t>
  </si>
  <si>
    <t>45.0</t>
  </si>
  <si>
    <t>Sample club</t>
  </si>
  <si>
    <t>Cíty, Adress</t>
  </si>
  <si>
    <t>SAMPLE, Sam</t>
  </si>
  <si>
    <t>man</t>
  </si>
  <si>
    <t>Rajtok száma</t>
  </si>
  <si>
    <t>Pontszám egyedül</t>
  </si>
  <si>
    <t>Pontszám nélküle</t>
  </si>
  <si>
    <t>Többlet pont vele</t>
  </si>
  <si>
    <t>%-os teljesítmények</t>
  </si>
  <si>
    <t xml:space="preserve"> % összeg</t>
  </si>
  <si>
    <t>% átlag</t>
  </si>
  <si>
    <t>% átlag nélküle</t>
  </si>
  <si>
    <t>Rajtok száma nélküle</t>
  </si>
  <si>
    <t>% összeg nélküle</t>
  </si>
  <si>
    <t>122,19*</t>
  </si>
  <si>
    <t>122,53*</t>
  </si>
  <si>
    <t>122,63*</t>
  </si>
  <si>
    <t>74,87*</t>
  </si>
  <si>
    <t>74,22*</t>
  </si>
  <si>
    <t>120,98*</t>
  </si>
  <si>
    <t>73,18*</t>
  </si>
  <si>
    <t>122,06*</t>
  </si>
  <si>
    <t>75,30*</t>
  </si>
  <si>
    <t>2,65*</t>
  </si>
  <si>
    <t>2,68*</t>
  </si>
  <si>
    <t>73,37*</t>
  </si>
  <si>
    <t>124,20*</t>
  </si>
  <si>
    <t>2,58*</t>
  </si>
  <si>
    <t>Nevezések verseny-számonként</t>
  </si>
  <si>
    <t>Csapat pontszáma</t>
  </si>
  <si>
    <t>A Debreceni 14 fős csapat adatainak összesítése</t>
  </si>
  <si>
    <t>http://www.dszuk.hu/ered/osszetett/boss2015.htm</t>
  </si>
  <si>
    <t>http://www.dszuk.hu/ered/osszetett/2015ores.htm</t>
  </si>
  <si>
    <t>Egyesület</t>
  </si>
  <si>
    <t>összesen pont</t>
  </si>
  <si>
    <t>Ennyi verseny</t>
  </si>
  <si>
    <t>OCS drb</t>
  </si>
  <si>
    <t>OCS pont</t>
  </si>
  <si>
    <t>ECS pont</t>
  </si>
  <si>
    <t>összesen</t>
  </si>
  <si>
    <t>Törökbálinti Senior Úszó Club</t>
  </si>
  <si>
    <t>615.92</t>
  </si>
  <si>
    <t>771.92</t>
  </si>
  <si>
    <t>Muréna Szegedi Úszó- és Búvárklub</t>
  </si>
  <si>
    <t>451.47</t>
  </si>
  <si>
    <t>684.47</t>
  </si>
  <si>
    <t>619.22</t>
  </si>
  <si>
    <t>658.22</t>
  </si>
  <si>
    <t>Budapesti Delfinek Szenior Úszó Egyesület</t>
  </si>
  <si>
    <t>575.45</t>
  </si>
  <si>
    <t>635.45</t>
  </si>
  <si>
    <t>Szentesi Delfin Egészségmegőrző Sport Club</t>
  </si>
  <si>
    <t>525.48</t>
  </si>
  <si>
    <t>534.48</t>
  </si>
  <si>
    <t>Egri Szenior Úszó-Klub</t>
  </si>
  <si>
    <t>420.14</t>
  </si>
  <si>
    <t>453.14</t>
  </si>
  <si>
    <t>Vasas SC</t>
  </si>
  <si>
    <t>406.84</t>
  </si>
  <si>
    <t>451.84</t>
  </si>
  <si>
    <t>Hódmezővásárhelyi Szenior Úszó - vízilabda Club</t>
  </si>
  <si>
    <t>415.11</t>
  </si>
  <si>
    <t>Nyírsenior 97 SE</t>
  </si>
  <si>
    <t>358.61</t>
  </si>
  <si>
    <t>370.61</t>
  </si>
  <si>
    <t>Csongrádi Senior Úszó és Szabadidősport Egyesület</t>
  </si>
  <si>
    <t>366.38</t>
  </si>
  <si>
    <t>369.38</t>
  </si>
  <si>
    <t>Csobogó17</t>
  </si>
  <si>
    <t>365.84</t>
  </si>
  <si>
    <t>Dr. Regele Károly Szenior Úszóklub</t>
  </si>
  <si>
    <t>316.85</t>
  </si>
  <si>
    <t>319.85</t>
  </si>
  <si>
    <t>http://www.magyar.sport.hu/uszas/2013/2013-12-07-pecs/2013-12-07-pecs-jegyzokonyv.pdf</t>
  </si>
  <si>
    <t>Idén még Szarvason, Százhalombattán (ezt az uszoda átalakítás miatt elmaradt hódmezővásárhelyi verseny helyett rendezik 25 m-es medencében) és Törökbálinton lesz pontszerzési alkalom.</t>
  </si>
  <si>
    <r>
      <t xml:space="preserve">74,127 (számítás </t>
    </r>
    <r>
      <rPr>
        <b/>
        <sz val="16"/>
        <color indexed="9"/>
        <rFont val="Arial"/>
        <family val="2"/>
      </rPr>
      <t>74,12</t>
    </r>
    <r>
      <rPr>
        <b/>
        <sz val="10"/>
        <color indexed="9"/>
        <rFont val="Arial"/>
        <family val="2"/>
      </rPr>
      <t>-dal)**</t>
    </r>
  </si>
  <si>
    <t>% átlagok átlaga***</t>
  </si>
  <si>
    <t xml:space="preserve">2013-ban rendeztek már szenior versenyt Pécsett****, de most először megyünk nagy csapattal. Az egyéni versenyszámokban elért időeredmények alapján az életkor figyelembe vételével számítják a 2015. évi összetett csapatversenyt, amelynek a pécsi verseny a hatodik versenye. </t>
  </si>
  <si>
    <t>****Debreceni résztvevők a pécsi versenyen 2013-ban: Krucsó Zsolt, Nagy Péter, Sárkány Ákos, Darnay Erika, Jászó István és Sárkány Lívia</t>
  </si>
  <si>
    <t xml:space="preserve">A pécsi versenyen a helyezési számok alapján is számolnak csapatversenyt, mint a gyulai versenyen! </t>
  </si>
  <si>
    <t>Összeállította Rentka László</t>
  </si>
  <si>
    <r>
      <t xml:space="preserve">A számítások tanulsága: minden csapattag és minden újabb rajt növeli a csapat összesített pontszámát! (Lásd a </t>
    </r>
    <r>
      <rPr>
        <i/>
        <sz val="14"/>
        <color indexed="10"/>
        <rFont val="Arial"/>
        <family val="2"/>
      </rPr>
      <t>Többlet pont vele</t>
    </r>
    <r>
      <rPr>
        <sz val="14"/>
        <color indexed="10"/>
        <rFont val="Arial"/>
        <family val="2"/>
      </rPr>
      <t xml:space="preserve"> oszlopot!</t>
    </r>
  </si>
  <si>
    <t xml:space="preserve">pontszámában eddig mi voltunk a jobbak. Papírforma szerint Béla bácsi még egy Európa-csúcsot érhet el Százhalombattán. A 4. helyen álló Budapesti Delfinek vannak még közel hozzánk. Forrás:  </t>
  </si>
  <si>
    <t>Jelenleg a 3. helyen állunk az összetett csapatversenyben. Dobogós helyezésünk megőrzése a cél, és van esélyünk az előbbre kerülésre is, mivel a Muréna Szegedi Úszó- és Búvárklub csapata Dr. Bánki Horváth Béla számos országos- és Európa-csúcsával előzött meg bennünket, a hazai versenyek alap</t>
  </si>
  <si>
    <t>Az első 12 helyezett csapat eredményét mellékelem:</t>
  </si>
  <si>
    <t>2015. szeptember 15.</t>
  </si>
  <si>
    <t>http://mszuosz.hu/hir/20141214/2015-evi-osszetett-csapatverseny-kiirasa</t>
  </si>
  <si>
    <t xml:space="preserve">*: felfelé kerekítettem a századoknál                                                    ** a 2015. évi csapatverseny kiírásában két tizedesjegy pontosságú csapat % átlag szerepel </t>
  </si>
  <si>
    <t xml:space="preserve">***: a magasabb %-os értéket elért eredmények vannak túlsúlyban, ezért  </t>
  </si>
  <si>
    <t xml:space="preserve">      az összes eredmény átlaga a csapattagok % átlagának átlagát meghaladja</t>
  </si>
  <si>
    <t>PSN Zrt. Nemzetközi Szenior Úszóverseny          Pécs, Abay-Nemes Oszkár Sportuszoda,                    2015. szeptember 19-20.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</si>
</sst>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hh:mm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68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5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4"/>
      <color indexed="13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i/>
      <sz val="10"/>
      <name val="Arial CE"/>
      <family val="0"/>
    </font>
    <font>
      <i/>
      <sz val="14"/>
      <color indexed="10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4"/>
      <color rgb="FFFFFF0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3" fillId="13" borderId="11" xfId="0" applyFont="1" applyFill="1" applyBorder="1" applyAlignment="1">
      <alignment horizontal="right" vertical="center"/>
    </xf>
    <xf numFmtId="0" fontId="3" fillId="13" borderId="10" xfId="0" applyFont="1" applyFill="1" applyBorder="1" applyAlignment="1">
      <alignment vertical="center"/>
    </xf>
    <xf numFmtId="0" fontId="3" fillId="13" borderId="10" xfId="0" applyFont="1" applyFill="1" applyBorder="1" applyAlignment="1">
      <alignment horizontal="center" vertical="center"/>
    </xf>
    <xf numFmtId="164" fontId="3" fillId="13" borderId="10" xfId="0" applyNumberFormat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0" fillId="13" borderId="15" xfId="0" applyFill="1" applyBorder="1" applyAlignment="1">
      <alignment vertical="center"/>
    </xf>
    <xf numFmtId="0" fontId="0" fillId="13" borderId="16" xfId="0" applyFill="1" applyBorder="1" applyAlignment="1">
      <alignment vertical="center"/>
    </xf>
    <xf numFmtId="0" fontId="0" fillId="13" borderId="17" xfId="0" applyFill="1" applyBorder="1" applyAlignment="1">
      <alignment vertical="center"/>
    </xf>
    <xf numFmtId="0" fontId="3" fillId="13" borderId="13" xfId="0" applyFont="1" applyFill="1" applyBorder="1" applyAlignment="1">
      <alignment horizontal="center" vertical="center"/>
    </xf>
    <xf numFmtId="164" fontId="3" fillId="13" borderId="18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13" borderId="18" xfId="0" applyFont="1" applyFill="1" applyBorder="1" applyAlignment="1">
      <alignment horizontal="center" vertical="center"/>
    </xf>
    <xf numFmtId="0" fontId="60" fillId="13" borderId="16" xfId="0" applyFont="1" applyFill="1" applyBorder="1" applyAlignment="1">
      <alignment vertical="center"/>
    </xf>
    <xf numFmtId="0" fontId="61" fillId="13" borderId="16" xfId="0" applyFont="1" applyFill="1" applyBorder="1" applyAlignment="1">
      <alignment vertical="center"/>
    </xf>
    <xf numFmtId="0" fontId="61" fillId="13" borderId="17" xfId="0" applyFont="1" applyFill="1" applyBorder="1" applyAlignment="1">
      <alignment vertical="center"/>
    </xf>
    <xf numFmtId="0" fontId="60" fillId="1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13" borderId="18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right" vertical="center"/>
    </xf>
    <xf numFmtId="0" fontId="3" fillId="18" borderId="11" xfId="0" applyFont="1" applyFill="1" applyBorder="1" applyAlignment="1">
      <alignment horizontal="center" vertical="center"/>
    </xf>
    <xf numFmtId="164" fontId="3" fillId="18" borderId="11" xfId="0" applyNumberFormat="1" applyFont="1" applyFill="1" applyBorder="1" applyAlignment="1">
      <alignment horizontal="center" vertical="center"/>
    </xf>
    <xf numFmtId="164" fontId="3" fillId="18" borderId="12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0" fontId="60" fillId="18" borderId="16" xfId="0" applyFont="1" applyFill="1" applyBorder="1" applyAlignment="1">
      <alignment vertical="center"/>
    </xf>
    <xf numFmtId="0" fontId="60" fillId="18" borderId="0" xfId="0" applyFont="1" applyFill="1" applyAlignment="1">
      <alignment horizontal="center" vertical="center"/>
    </xf>
    <xf numFmtId="0" fontId="3" fillId="18" borderId="11" xfId="0" applyFont="1" applyFill="1" applyBorder="1" applyAlignment="1">
      <alignment vertical="center"/>
    </xf>
    <xf numFmtId="0" fontId="3" fillId="13" borderId="11" xfId="0" applyFont="1" applyFill="1" applyBorder="1" applyAlignment="1">
      <alignment vertical="center"/>
    </xf>
    <xf numFmtId="0" fontId="3" fillId="13" borderId="11" xfId="0" applyFont="1" applyFill="1" applyBorder="1" applyAlignment="1">
      <alignment horizontal="center" vertical="center"/>
    </xf>
    <xf numFmtId="164" fontId="3" fillId="13" borderId="11" xfId="0" applyNumberFormat="1" applyFont="1" applyFill="1" applyBorder="1" applyAlignment="1">
      <alignment horizontal="center" vertical="center"/>
    </xf>
    <xf numFmtId="164" fontId="3" fillId="13" borderId="12" xfId="0" applyNumberFormat="1" applyFont="1" applyFill="1" applyBorder="1" applyAlignment="1">
      <alignment horizontal="center" vertical="center"/>
    </xf>
    <xf numFmtId="0" fontId="60" fillId="13" borderId="0" xfId="0" applyFont="1" applyFill="1" applyAlignment="1">
      <alignment horizontal="center" vertical="center"/>
    </xf>
    <xf numFmtId="0" fontId="3" fillId="18" borderId="14" xfId="0" applyFont="1" applyFill="1" applyBorder="1" applyAlignment="1">
      <alignment vertical="center"/>
    </xf>
    <xf numFmtId="0" fontId="3" fillId="18" borderId="14" xfId="0" applyFont="1" applyFill="1" applyBorder="1" applyAlignment="1">
      <alignment horizontal="center" vertical="center"/>
    </xf>
    <xf numFmtId="164" fontId="3" fillId="18" borderId="14" xfId="0" applyNumberFormat="1" applyFont="1" applyFill="1" applyBorder="1" applyAlignment="1">
      <alignment horizontal="center" vertical="center"/>
    </xf>
    <xf numFmtId="164" fontId="3" fillId="18" borderId="19" xfId="0" applyNumberFormat="1" applyFont="1" applyFill="1" applyBorder="1" applyAlignment="1">
      <alignment horizontal="center" vertical="center"/>
    </xf>
    <xf numFmtId="0" fontId="61" fillId="18" borderId="16" xfId="0" applyFont="1" applyFill="1" applyBorder="1" applyAlignment="1">
      <alignment vertical="center"/>
    </xf>
    <xf numFmtId="0" fontId="61" fillId="18" borderId="17" xfId="0" applyFont="1" applyFill="1" applyBorder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62" fillId="18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0" fillId="13" borderId="15" xfId="0" applyFont="1" applyFill="1" applyBorder="1" applyAlignment="1">
      <alignment vertical="center"/>
    </xf>
    <xf numFmtId="0" fontId="3" fillId="13" borderId="20" xfId="0" applyFont="1" applyFill="1" applyBorder="1" applyAlignment="1">
      <alignment horizontal="center" vertical="center"/>
    </xf>
    <xf numFmtId="47" fontId="3" fillId="18" borderId="11" xfId="0" applyNumberFormat="1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164" fontId="3" fillId="18" borderId="18" xfId="0" applyNumberFormat="1" applyFont="1" applyFill="1" applyBorder="1" applyAlignment="1">
      <alignment horizontal="center" vertical="center"/>
    </xf>
    <xf numFmtId="2" fontId="62" fillId="18" borderId="18" xfId="0" applyNumberFormat="1" applyFont="1" applyFill="1" applyBorder="1" applyAlignment="1">
      <alignment horizontal="center" vertical="center"/>
    </xf>
    <xf numFmtId="2" fontId="62" fillId="13" borderId="18" xfId="0" applyNumberFormat="1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vertical="center"/>
    </xf>
    <xf numFmtId="0" fontId="3" fillId="18" borderId="13" xfId="0" applyFont="1" applyFill="1" applyBorder="1" applyAlignment="1">
      <alignment horizontal="center" vertical="center"/>
    </xf>
    <xf numFmtId="0" fontId="3" fillId="18" borderId="21" xfId="0" applyFont="1" applyFill="1" applyBorder="1" applyAlignment="1">
      <alignment horizontal="center" vertical="center"/>
    </xf>
    <xf numFmtId="0" fontId="3" fillId="18" borderId="2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164" fontId="3" fillId="18" borderId="10" xfId="0" applyNumberFormat="1" applyFont="1" applyFill="1" applyBorder="1" applyAlignment="1">
      <alignment horizontal="center" vertical="center"/>
    </xf>
    <xf numFmtId="164" fontId="3" fillId="18" borderId="13" xfId="0" applyNumberFormat="1" applyFont="1" applyFill="1" applyBorder="1" applyAlignment="1">
      <alignment horizontal="center" vertical="center"/>
    </xf>
    <xf numFmtId="164" fontId="3" fillId="18" borderId="21" xfId="0" applyNumberFormat="1" applyFont="1" applyFill="1" applyBorder="1" applyAlignment="1">
      <alignment horizontal="center" vertical="center"/>
    </xf>
    <xf numFmtId="0" fontId="0" fillId="18" borderId="15" xfId="0" applyFill="1" applyBorder="1" applyAlignment="1">
      <alignment vertical="center"/>
    </xf>
    <xf numFmtId="0" fontId="0" fillId="18" borderId="16" xfId="0" applyFill="1" applyBorder="1" applyAlignment="1">
      <alignment horizontal="center" vertical="center"/>
    </xf>
    <xf numFmtId="0" fontId="60" fillId="18" borderId="16" xfId="0" applyFont="1" applyFill="1" applyBorder="1" applyAlignment="1">
      <alignment horizontal="left" vertical="center"/>
    </xf>
    <xf numFmtId="0" fontId="0" fillId="18" borderId="16" xfId="0" applyFill="1" applyBorder="1" applyAlignment="1">
      <alignment vertical="center"/>
    </xf>
    <xf numFmtId="0" fontId="60" fillId="18" borderId="16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13" borderId="22" xfId="0" applyFont="1" applyFill="1" applyBorder="1" applyAlignment="1">
      <alignment vertical="center"/>
    </xf>
    <xf numFmtId="0" fontId="3" fillId="18" borderId="22" xfId="0" applyFont="1" applyFill="1" applyBorder="1" applyAlignment="1">
      <alignment vertical="center"/>
    </xf>
    <xf numFmtId="0" fontId="0" fillId="18" borderId="17" xfId="0" applyFill="1" applyBorder="1" applyAlignment="1">
      <alignment vertical="center"/>
    </xf>
    <xf numFmtId="0" fontId="3" fillId="13" borderId="15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61" fillId="0" borderId="18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vertical="center"/>
    </xf>
    <xf numFmtId="0" fontId="64" fillId="35" borderId="18" xfId="0" applyFon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65" fillId="35" borderId="18" xfId="0" applyFont="1" applyFill="1" applyBorder="1" applyAlignment="1">
      <alignment horizontal="center" vertical="center"/>
    </xf>
    <xf numFmtId="0" fontId="64" fillId="37" borderId="18" xfId="0" applyFont="1" applyFill="1" applyBorder="1" applyAlignment="1">
      <alignment horizontal="center" vertical="center"/>
    </xf>
    <xf numFmtId="0" fontId="0" fillId="13" borderId="18" xfId="0" applyFill="1" applyBorder="1" applyAlignment="1">
      <alignment vertical="center"/>
    </xf>
    <xf numFmtId="0" fontId="0" fillId="18" borderId="18" xfId="0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66" fillId="38" borderId="18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/>
    </xf>
    <xf numFmtId="164" fontId="3" fillId="18" borderId="30" xfId="0" applyNumberFormat="1" applyFont="1" applyFill="1" applyBorder="1" applyAlignment="1">
      <alignment horizontal="center" vertical="center"/>
    </xf>
    <xf numFmtId="164" fontId="3" fillId="13" borderId="14" xfId="0" applyNumberFormat="1" applyFont="1" applyFill="1" applyBorder="1" applyAlignment="1">
      <alignment horizontal="center" vertical="center"/>
    </xf>
    <xf numFmtId="0" fontId="60" fillId="18" borderId="18" xfId="0" applyFont="1" applyFill="1" applyBorder="1" applyAlignment="1">
      <alignment horizontal="center" vertical="center"/>
    </xf>
    <xf numFmtId="164" fontId="3" fillId="13" borderId="30" xfId="0" applyNumberFormat="1" applyFont="1" applyFill="1" applyBorder="1" applyAlignment="1">
      <alignment horizontal="center" vertical="center"/>
    </xf>
    <xf numFmtId="164" fontId="3" fillId="13" borderId="13" xfId="0" applyNumberFormat="1" applyFont="1" applyFill="1" applyBorder="1" applyAlignment="1">
      <alignment horizontal="center" vertical="center"/>
    </xf>
    <xf numFmtId="164" fontId="3" fillId="13" borderId="21" xfId="0" applyNumberFormat="1" applyFont="1" applyFill="1" applyBorder="1" applyAlignment="1">
      <alignment horizontal="center" vertical="center"/>
    </xf>
    <xf numFmtId="0" fontId="3" fillId="18" borderId="31" xfId="0" applyFont="1" applyFill="1" applyBorder="1" applyAlignment="1">
      <alignment horizontal="center" vertical="center"/>
    </xf>
    <xf numFmtId="164" fontId="3" fillId="18" borderId="31" xfId="0" applyNumberFormat="1" applyFont="1" applyFill="1" applyBorder="1" applyAlignment="1">
      <alignment horizontal="center" vertical="center"/>
    </xf>
    <xf numFmtId="164" fontId="3" fillId="18" borderId="28" xfId="0" applyNumberFormat="1" applyFont="1" applyFill="1" applyBorder="1" applyAlignment="1">
      <alignment horizontal="center" vertical="center"/>
    </xf>
    <xf numFmtId="0" fontId="50" fillId="0" borderId="0" xfId="43" applyAlignment="1">
      <alignment vertical="center"/>
    </xf>
    <xf numFmtId="0" fontId="50" fillId="0" borderId="0" xfId="43" applyBorder="1" applyAlignment="1">
      <alignment vertical="center"/>
    </xf>
    <xf numFmtId="0" fontId="67" fillId="34" borderId="18" xfId="0" applyFont="1" applyFill="1" applyBorder="1" applyAlignment="1">
      <alignment vertical="center" wrapText="1"/>
    </xf>
    <xf numFmtId="0" fontId="65" fillId="35" borderId="18" xfId="0" applyFont="1" applyFill="1" applyBorder="1" applyAlignment="1">
      <alignment vertical="center"/>
    </xf>
    <xf numFmtId="0" fontId="60" fillId="13" borderId="17" xfId="0" applyFont="1" applyFill="1" applyBorder="1" applyAlignment="1">
      <alignment horizontal="center" vertical="center"/>
    </xf>
    <xf numFmtId="164" fontId="3" fillId="13" borderId="20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64" fontId="3" fillId="18" borderId="32" xfId="0" applyNumberFormat="1" applyFont="1" applyFill="1" applyBorder="1" applyAlignment="1">
      <alignment horizontal="center" vertical="center"/>
    </xf>
    <xf numFmtId="0" fontId="60" fillId="18" borderId="31" xfId="0" applyFont="1" applyFill="1" applyBorder="1" applyAlignment="1">
      <alignment horizontal="center" vertical="center"/>
    </xf>
    <xf numFmtId="0" fontId="0" fillId="13" borderId="21" xfId="0" applyFill="1" applyBorder="1" applyAlignment="1">
      <alignment/>
    </xf>
    <xf numFmtId="0" fontId="3" fillId="13" borderId="10" xfId="0" applyFont="1" applyFill="1" applyBorder="1" applyAlignment="1">
      <alignment horizontal="right" vertical="center"/>
    </xf>
    <xf numFmtId="0" fontId="3" fillId="13" borderId="13" xfId="0" applyFont="1" applyFill="1" applyBorder="1" applyAlignment="1">
      <alignment vertical="center"/>
    </xf>
    <xf numFmtId="0" fontId="3" fillId="18" borderId="14" xfId="0" applyFont="1" applyFill="1" applyBorder="1" applyAlignment="1">
      <alignment horizontal="right" vertical="center"/>
    </xf>
    <xf numFmtId="0" fontId="3" fillId="13" borderId="21" xfId="0" applyFont="1" applyFill="1" applyBorder="1" applyAlignment="1">
      <alignment horizontal="center" vertical="center"/>
    </xf>
    <xf numFmtId="0" fontId="3" fillId="39" borderId="15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27" fillId="39" borderId="16" xfId="0" applyFont="1" applyFill="1" applyBorder="1" applyAlignment="1">
      <alignment vertical="center"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38" fillId="0" borderId="18" xfId="0" applyFont="1" applyBorder="1" applyAlignment="1">
      <alignment horizontal="left" vertical="center" wrapText="1"/>
    </xf>
    <xf numFmtId="0" fontId="62" fillId="13" borderId="15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right" vertical="center"/>
    </xf>
    <xf numFmtId="2" fontId="0" fillId="13" borderId="18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18" borderId="18" xfId="0" applyNumberFormat="1" applyFill="1" applyBorder="1" applyAlignment="1">
      <alignment vertical="center"/>
    </xf>
    <xf numFmtId="0" fontId="36" fillId="40" borderId="17" xfId="0" applyFont="1" applyFill="1" applyBorder="1" applyAlignment="1">
      <alignment horizontal="center" vertical="center"/>
    </xf>
    <xf numFmtId="0" fontId="36" fillId="40" borderId="18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 wrapText="1"/>
    </xf>
    <xf numFmtId="0" fontId="50" fillId="0" borderId="0" xfId="43" applyAlignment="1">
      <alignment vertical="top"/>
    </xf>
    <xf numFmtId="0" fontId="0" fillId="35" borderId="0" xfId="0" applyFill="1" applyAlignment="1">
      <alignment vertical="center"/>
    </xf>
    <xf numFmtId="0" fontId="62" fillId="35" borderId="0" xfId="0" applyFont="1" applyFill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zuk.hu/ered/osszetett/2015ores.htm" TargetMode="External" /><Relationship Id="rId2" Type="http://schemas.openxmlformats.org/officeDocument/2006/relationships/hyperlink" Target="http://www.dszuk.hu/ered/osszetett/boss2015.htm" TargetMode="External" /><Relationship Id="rId3" Type="http://schemas.openxmlformats.org/officeDocument/2006/relationships/hyperlink" Target="http://www.magyar.sport.hu/uszas/2013/2013-12-07-pecs/2013-12-07-pecs-jegyzokonyv.pdf" TargetMode="External" /><Relationship Id="rId4" Type="http://schemas.openxmlformats.org/officeDocument/2006/relationships/hyperlink" Target="http://www.dszuk.hu/ered/osszetett/boss2015.htm" TargetMode="External" /><Relationship Id="rId5" Type="http://schemas.openxmlformats.org/officeDocument/2006/relationships/hyperlink" Target="http://mszuosz.hu/hir/20141214/2015-evi-osszetett-csapatverseny-kiirasa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="68" zoomScaleNormal="68" zoomScalePageLayoutView="0" workbookViewId="0" topLeftCell="A1">
      <selection activeCell="K1" sqref="K1:S1"/>
    </sheetView>
  </sheetViews>
  <sheetFormatPr defaultColWidth="9.140625" defaultRowHeight="12.75"/>
  <cols>
    <col min="1" max="1" width="5.7109375" style="1" customWidth="1"/>
    <col min="2" max="2" width="23.140625" style="0" customWidth="1"/>
    <col min="3" max="3" width="9.421875" style="0" customWidth="1"/>
    <col min="4" max="4" width="8.00390625" style="0" customWidth="1"/>
    <col min="5" max="5" width="7.140625" style="0" customWidth="1"/>
    <col min="6" max="6" width="6.57421875" style="0" customWidth="1"/>
    <col min="7" max="7" width="11.421875" style="0" customWidth="1"/>
    <col min="8" max="10" width="11.00390625" style="0" customWidth="1"/>
    <col min="11" max="11" width="11.8515625" style="0" customWidth="1"/>
    <col min="12" max="12" width="11.57421875" style="0" customWidth="1"/>
    <col min="13" max="13" width="11.421875" style="0" customWidth="1"/>
    <col min="14" max="14" width="11.00390625" style="0" customWidth="1"/>
    <col min="15" max="15" width="10.140625" style="0" customWidth="1"/>
    <col min="16" max="16" width="10.28125" style="0" customWidth="1"/>
    <col min="17" max="17" width="10.57421875" style="0" customWidth="1"/>
    <col min="19" max="19" width="10.8515625" style="0" customWidth="1"/>
    <col min="20" max="20" width="10.57421875" style="0" customWidth="1"/>
    <col min="21" max="21" width="10.28125" style="0" customWidth="1"/>
    <col min="24" max="24" width="14.421875" style="0" customWidth="1"/>
    <col min="27" max="27" width="14.421875" style="0" customWidth="1"/>
  </cols>
  <sheetData>
    <row r="1" spans="1:27" ht="88.5" customHeight="1">
      <c r="A1" s="96" t="s">
        <v>0</v>
      </c>
      <c r="B1" s="96"/>
      <c r="C1" s="97" t="s">
        <v>1</v>
      </c>
      <c r="D1" s="97"/>
      <c r="E1" s="97"/>
      <c r="F1" s="97"/>
      <c r="G1" s="98"/>
      <c r="H1" s="98"/>
      <c r="I1" s="98"/>
      <c r="J1" s="25"/>
      <c r="K1" s="181" t="s">
        <v>220</v>
      </c>
      <c r="L1" s="182"/>
      <c r="M1" s="182"/>
      <c r="N1" s="182"/>
      <c r="O1" s="182"/>
      <c r="P1" s="182"/>
      <c r="Q1" s="182"/>
      <c r="R1" s="182"/>
      <c r="S1" s="183"/>
      <c r="T1" s="168" t="s">
        <v>211</v>
      </c>
      <c r="U1" s="169"/>
      <c r="V1" s="169"/>
      <c r="W1" s="169"/>
      <c r="X1" s="169"/>
      <c r="Y1" s="169"/>
      <c r="Z1" s="169"/>
      <c r="AA1" s="170"/>
    </row>
    <row r="2" spans="1:27" ht="12.75" customHeight="1">
      <c r="A2" s="99" t="s">
        <v>3</v>
      </c>
      <c r="B2" s="100" t="s">
        <v>4</v>
      </c>
      <c r="C2" s="101" t="s">
        <v>5</v>
      </c>
      <c r="D2" s="101" t="s">
        <v>6</v>
      </c>
      <c r="E2" s="100" t="s">
        <v>7</v>
      </c>
      <c r="F2" s="102" t="s">
        <v>8</v>
      </c>
      <c r="G2" s="103" t="s">
        <v>9</v>
      </c>
      <c r="H2" s="104"/>
      <c r="I2" s="104"/>
      <c r="J2" s="104"/>
      <c r="K2" s="104"/>
      <c r="L2" s="104"/>
      <c r="M2" s="104"/>
      <c r="N2" s="104"/>
      <c r="O2" s="104"/>
      <c r="P2" s="105"/>
      <c r="Q2" s="162"/>
      <c r="R2" s="163"/>
      <c r="S2" s="164"/>
      <c r="T2" s="165"/>
      <c r="U2" s="165"/>
      <c r="V2" s="165"/>
      <c r="W2" s="165"/>
      <c r="X2" s="165"/>
      <c r="Y2" s="165"/>
      <c r="Z2" s="165"/>
      <c r="AA2" s="166"/>
    </row>
    <row r="3" spans="1:27" ht="45.75" customHeight="1">
      <c r="A3" s="99"/>
      <c r="B3" s="100"/>
      <c r="C3" s="101"/>
      <c r="D3" s="101"/>
      <c r="E3" s="100"/>
      <c r="F3" s="100"/>
      <c r="G3" s="154" t="s">
        <v>12</v>
      </c>
      <c r="H3" s="154" t="s">
        <v>13</v>
      </c>
      <c r="I3" s="124" t="s">
        <v>14</v>
      </c>
      <c r="J3" s="124" t="s">
        <v>15</v>
      </c>
      <c r="K3" s="124" t="s">
        <v>16</v>
      </c>
      <c r="L3" s="124" t="s">
        <v>17</v>
      </c>
      <c r="M3" s="124" t="s">
        <v>18</v>
      </c>
      <c r="N3" s="125" t="s">
        <v>19</v>
      </c>
      <c r="O3" s="124" t="s">
        <v>20</v>
      </c>
      <c r="P3" s="126" t="s">
        <v>21</v>
      </c>
      <c r="Q3" s="119" t="s">
        <v>139</v>
      </c>
      <c r="R3" s="120" t="s">
        <v>134</v>
      </c>
      <c r="S3" s="121" t="s">
        <v>140</v>
      </c>
      <c r="T3" s="122" t="s">
        <v>135</v>
      </c>
      <c r="U3" s="122" t="s">
        <v>143</v>
      </c>
      <c r="V3" s="122" t="s">
        <v>142</v>
      </c>
      <c r="W3" s="122" t="s">
        <v>141</v>
      </c>
      <c r="X3" s="122" t="s">
        <v>136</v>
      </c>
      <c r="Y3" s="123" t="s">
        <v>137</v>
      </c>
      <c r="Z3" s="171" t="s">
        <v>4</v>
      </c>
      <c r="AA3" s="95"/>
    </row>
    <row r="4" spans="1:25" s="11" customFormat="1" ht="19.5" customHeight="1">
      <c r="A4" s="158" t="s">
        <v>22</v>
      </c>
      <c r="B4" s="27" t="s">
        <v>23</v>
      </c>
      <c r="C4" s="28"/>
      <c r="D4" s="28" t="s">
        <v>24</v>
      </c>
      <c r="E4" s="28" t="s">
        <v>25</v>
      </c>
      <c r="F4" s="34">
        <v>1974</v>
      </c>
      <c r="G4" s="161"/>
      <c r="H4" s="161"/>
      <c r="I4" s="153">
        <v>0.0005034722222222222</v>
      </c>
      <c r="J4" s="29">
        <v>0.0008449074074074074</v>
      </c>
      <c r="K4" s="28"/>
      <c r="L4" s="29">
        <v>0.004027777777777778</v>
      </c>
      <c r="M4" s="29">
        <v>0.001099537037037037</v>
      </c>
      <c r="N4" s="28"/>
      <c r="O4" s="34"/>
      <c r="P4" s="35">
        <v>0.0003877314814814815</v>
      </c>
      <c r="Q4" s="36"/>
      <c r="R4" s="36"/>
      <c r="S4" s="37"/>
      <c r="T4" s="38"/>
      <c r="X4" s="38"/>
      <c r="Y4" s="179"/>
    </row>
    <row r="5" spans="1:27" s="11" customFormat="1" ht="19.5" customHeight="1">
      <c r="A5" s="31"/>
      <c r="B5" s="32"/>
      <c r="C5" s="32"/>
      <c r="D5" s="40" t="s">
        <v>138</v>
      </c>
      <c r="E5" s="41"/>
      <c r="F5" s="41"/>
      <c r="G5" s="41"/>
      <c r="H5" s="42"/>
      <c r="I5" s="152">
        <v>81.92</v>
      </c>
      <c r="J5" s="43">
        <v>87.39</v>
      </c>
      <c r="K5" s="39"/>
      <c r="L5" s="43">
        <v>83.3</v>
      </c>
      <c r="M5" s="43">
        <v>82.7</v>
      </c>
      <c r="N5" s="39"/>
      <c r="O5" s="39"/>
      <c r="P5" s="43">
        <v>86.84</v>
      </c>
      <c r="Q5" s="39">
        <v>422.15</v>
      </c>
      <c r="R5" s="39">
        <v>5</v>
      </c>
      <c r="S5" s="39">
        <v>84.43</v>
      </c>
      <c r="T5" s="39">
        <v>88.65</v>
      </c>
      <c r="U5" s="172">
        <v>4692.73</v>
      </c>
      <c r="V5" s="133">
        <v>64</v>
      </c>
      <c r="W5" s="133">
        <v>73.32</v>
      </c>
      <c r="X5" s="39">
        <v>120.25</v>
      </c>
      <c r="Y5" s="45">
        <v>5.01</v>
      </c>
      <c r="Z5" s="91" t="s">
        <v>23</v>
      </c>
      <c r="AA5" s="33"/>
    </row>
    <row r="6" spans="1:26" s="11" customFormat="1" ht="19.5" customHeight="1">
      <c r="A6" s="160" t="s">
        <v>26</v>
      </c>
      <c r="B6" s="59" t="s">
        <v>27</v>
      </c>
      <c r="C6" s="60"/>
      <c r="D6" s="60" t="s">
        <v>24</v>
      </c>
      <c r="E6" s="60" t="s">
        <v>28</v>
      </c>
      <c r="F6" s="138">
        <v>1957</v>
      </c>
      <c r="G6" s="146">
        <v>0.0007291666666666667</v>
      </c>
      <c r="H6" s="145"/>
      <c r="I6" s="155">
        <v>0.0007060185185185185</v>
      </c>
      <c r="J6" s="139">
        <v>0.0013657407407407407</v>
      </c>
      <c r="K6" s="60"/>
      <c r="L6" s="139">
        <v>0.00619212962962963</v>
      </c>
      <c r="M6" s="139">
        <v>0.0014467592592592592</v>
      </c>
      <c r="N6" s="60"/>
      <c r="O6" s="138"/>
      <c r="P6" s="73">
        <v>0.0006365740740740741</v>
      </c>
      <c r="Q6" s="24"/>
      <c r="R6" s="24"/>
      <c r="S6" s="44"/>
      <c r="T6" s="44"/>
      <c r="U6" s="173"/>
      <c r="X6" s="44"/>
      <c r="Y6" s="180"/>
      <c r="Z6" s="90"/>
    </row>
    <row r="7" spans="1:27" s="11" customFormat="1" ht="19.5" customHeight="1">
      <c r="A7" s="50"/>
      <c r="B7" s="50"/>
      <c r="C7" s="50"/>
      <c r="D7" s="51" t="s">
        <v>138</v>
      </c>
      <c r="E7" s="63"/>
      <c r="F7" s="64"/>
      <c r="G7" s="156">
        <v>56.63</v>
      </c>
      <c r="H7" s="52"/>
      <c r="I7" s="141">
        <v>66.17</v>
      </c>
      <c r="J7" s="141">
        <v>61.45</v>
      </c>
      <c r="K7" s="52"/>
      <c r="L7" s="141">
        <v>61.92</v>
      </c>
      <c r="M7" s="141">
        <v>72.63</v>
      </c>
      <c r="N7" s="52"/>
      <c r="O7" s="52"/>
      <c r="P7" s="141">
        <v>60.21</v>
      </c>
      <c r="Q7" s="66">
        <v>379.01</v>
      </c>
      <c r="R7" s="66">
        <v>6</v>
      </c>
      <c r="S7" s="66">
        <v>63.16</v>
      </c>
      <c r="T7" s="66">
        <v>66.95</v>
      </c>
      <c r="U7" s="174">
        <v>4735.82</v>
      </c>
      <c r="V7" s="134">
        <v>63</v>
      </c>
      <c r="W7" s="134">
        <v>75.17</v>
      </c>
      <c r="X7" s="66" t="s">
        <v>145</v>
      </c>
      <c r="Y7" s="67">
        <v>2.73</v>
      </c>
      <c r="Z7" s="92" t="s">
        <v>27</v>
      </c>
      <c r="AA7" s="93"/>
    </row>
    <row r="8" spans="1:26" s="11" customFormat="1" ht="19.5" customHeight="1">
      <c r="A8" s="158" t="s">
        <v>29</v>
      </c>
      <c r="B8" s="159" t="s">
        <v>30</v>
      </c>
      <c r="C8" s="157"/>
      <c r="D8" s="70" t="s">
        <v>24</v>
      </c>
      <c r="E8" s="28" t="s">
        <v>31</v>
      </c>
      <c r="F8" s="28">
        <v>1953</v>
      </c>
      <c r="G8" s="142">
        <v>0.0005787037037037037</v>
      </c>
      <c r="H8" s="56"/>
      <c r="I8" s="140"/>
      <c r="J8" s="142">
        <v>0.0011689814814814816</v>
      </c>
      <c r="K8" s="56"/>
      <c r="L8" s="140"/>
      <c r="M8" s="140"/>
      <c r="N8" s="29">
        <v>0.0006018518518518519</v>
      </c>
      <c r="O8" s="57"/>
      <c r="P8" s="35">
        <v>0.0005092592592592592</v>
      </c>
      <c r="Q8" s="24"/>
      <c r="R8" s="24"/>
      <c r="S8" s="24"/>
      <c r="T8" s="44"/>
      <c r="U8" s="173"/>
      <c r="X8" s="44"/>
      <c r="Y8" s="180"/>
      <c r="Z8" s="68"/>
    </row>
    <row r="9" spans="1:27" s="11" customFormat="1" ht="19.5" customHeight="1">
      <c r="A9" s="31"/>
      <c r="B9" s="32"/>
      <c r="C9" s="32"/>
      <c r="D9" s="40" t="s">
        <v>138</v>
      </c>
      <c r="E9" s="32"/>
      <c r="F9" s="33"/>
      <c r="G9" s="152">
        <v>73.91</v>
      </c>
      <c r="H9" s="58"/>
      <c r="I9" s="58"/>
      <c r="J9" s="43">
        <v>74.18</v>
      </c>
      <c r="K9" s="58"/>
      <c r="L9" s="58"/>
      <c r="M9" s="58"/>
      <c r="N9" s="43">
        <v>75.55</v>
      </c>
      <c r="O9" s="58"/>
      <c r="P9" s="43">
        <v>77.79</v>
      </c>
      <c r="Q9" s="39">
        <v>301.43</v>
      </c>
      <c r="R9" s="39">
        <v>4</v>
      </c>
      <c r="S9" s="39">
        <v>75.35</v>
      </c>
      <c r="T9" s="39">
        <v>78.36</v>
      </c>
      <c r="U9" s="172">
        <v>4813.4</v>
      </c>
      <c r="V9" s="133">
        <v>65</v>
      </c>
      <c r="W9" s="133">
        <v>74.05</v>
      </c>
      <c r="X9" s="39" t="s">
        <v>144</v>
      </c>
      <c r="Y9" s="45">
        <v>3.07</v>
      </c>
      <c r="Z9" s="94" t="s">
        <v>30</v>
      </c>
      <c r="AA9" s="33"/>
    </row>
    <row r="10" spans="1:26" s="11" customFormat="1" ht="19.5" customHeight="1">
      <c r="A10" s="160" t="s">
        <v>32</v>
      </c>
      <c r="B10" s="59" t="s">
        <v>33</v>
      </c>
      <c r="C10" s="60"/>
      <c r="D10" s="60" t="s">
        <v>34</v>
      </c>
      <c r="E10" s="60" t="s">
        <v>35</v>
      </c>
      <c r="F10" s="60">
        <v>1970</v>
      </c>
      <c r="G10" s="139">
        <v>0.0004086805555555556</v>
      </c>
      <c r="H10" s="47"/>
      <c r="I10" s="47"/>
      <c r="J10" s="60"/>
      <c r="K10" s="47"/>
      <c r="L10" s="48">
        <v>0.003958333333333334</v>
      </c>
      <c r="M10" s="71">
        <v>0.0010248842592592592</v>
      </c>
      <c r="N10" s="60"/>
      <c r="O10" s="72"/>
      <c r="P10" s="66"/>
      <c r="Q10" s="24"/>
      <c r="R10" s="24"/>
      <c r="S10" s="24"/>
      <c r="T10" s="44"/>
      <c r="U10" s="173"/>
      <c r="X10" s="44"/>
      <c r="Y10" s="180"/>
      <c r="Z10" s="68"/>
    </row>
    <row r="11" spans="1:27" s="11" customFormat="1" ht="19.5" customHeight="1">
      <c r="A11" s="50"/>
      <c r="B11" s="50"/>
      <c r="C11" s="50"/>
      <c r="D11" s="51" t="s">
        <v>138</v>
      </c>
      <c r="E11" s="50"/>
      <c r="F11" s="50"/>
      <c r="G11" s="141">
        <v>77.78</v>
      </c>
      <c r="H11" s="52"/>
      <c r="I11" s="52"/>
      <c r="J11" s="52"/>
      <c r="K11" s="52"/>
      <c r="L11" s="52">
        <v>79.1</v>
      </c>
      <c r="M11" s="52">
        <v>82.31</v>
      </c>
      <c r="N11" s="50"/>
      <c r="O11" s="50"/>
      <c r="P11" s="50"/>
      <c r="Q11" s="66">
        <v>239.19</v>
      </c>
      <c r="R11" s="66">
        <v>3</v>
      </c>
      <c r="S11" s="66">
        <v>79.73</v>
      </c>
      <c r="T11" s="66">
        <v>82.12</v>
      </c>
      <c r="U11" s="174">
        <v>4875.64</v>
      </c>
      <c r="V11" s="134">
        <v>66</v>
      </c>
      <c r="W11" s="134">
        <v>73.87</v>
      </c>
      <c r="X11" s="66" t="s">
        <v>146</v>
      </c>
      <c r="Y11" s="67">
        <v>2.63</v>
      </c>
      <c r="Z11" s="92" t="s">
        <v>33</v>
      </c>
      <c r="AA11" s="93"/>
    </row>
    <row r="12" spans="1:26" s="11" customFormat="1" ht="19.5" customHeight="1">
      <c r="A12" s="26" t="s">
        <v>36</v>
      </c>
      <c r="B12" s="54" t="s">
        <v>37</v>
      </c>
      <c r="C12" s="55" t="s">
        <v>49</v>
      </c>
      <c r="D12" s="28" t="s">
        <v>34</v>
      </c>
      <c r="E12" s="28" t="s">
        <v>38</v>
      </c>
      <c r="F12" s="28">
        <v>1944</v>
      </c>
      <c r="G12" s="142">
        <v>0.0006365740740740741</v>
      </c>
      <c r="H12" s="29">
        <v>0.001388888888888889</v>
      </c>
      <c r="I12" s="55"/>
      <c r="J12" s="55"/>
      <c r="K12" s="29">
        <v>0.0028472222222222223</v>
      </c>
      <c r="L12" s="55"/>
      <c r="M12" s="55"/>
      <c r="N12" s="29">
        <v>0.0006365740740740741</v>
      </c>
      <c r="O12" s="143">
        <v>0.0015046296296296296</v>
      </c>
      <c r="P12" s="144">
        <v>0.0004861111111111111</v>
      </c>
      <c r="Q12" s="24"/>
      <c r="R12" s="24"/>
      <c r="S12" s="24"/>
      <c r="T12" s="44"/>
      <c r="U12" s="173"/>
      <c r="X12" s="44"/>
      <c r="Y12" s="180"/>
      <c r="Z12" s="68"/>
    </row>
    <row r="13" spans="1:27" s="11" customFormat="1" ht="19.5" customHeight="1">
      <c r="A13" s="30"/>
      <c r="B13" s="30"/>
      <c r="C13" s="30"/>
      <c r="D13" s="69" t="s">
        <v>138</v>
      </c>
      <c r="E13" s="32"/>
      <c r="F13" s="33"/>
      <c r="G13" s="43">
        <v>59.51</v>
      </c>
      <c r="H13" s="43">
        <v>68.65</v>
      </c>
      <c r="I13" s="58"/>
      <c r="J13" s="58"/>
      <c r="K13" s="43">
        <v>73.81</v>
      </c>
      <c r="L13" s="58"/>
      <c r="M13" s="58"/>
      <c r="N13" s="43">
        <v>66.43</v>
      </c>
      <c r="O13" s="43">
        <v>61.27</v>
      </c>
      <c r="P13" s="43">
        <v>68.51</v>
      </c>
      <c r="Q13" s="39">
        <v>398.18</v>
      </c>
      <c r="R13" s="39">
        <v>6</v>
      </c>
      <c r="S13" s="39">
        <v>66.36</v>
      </c>
      <c r="T13" s="39">
        <v>70.34</v>
      </c>
      <c r="U13" s="172">
        <v>4716.65</v>
      </c>
      <c r="V13" s="133">
        <v>63</v>
      </c>
      <c r="W13" s="133" t="s">
        <v>147</v>
      </c>
      <c r="X13" s="39">
        <v>122.03</v>
      </c>
      <c r="Y13" s="45">
        <v>3.22</v>
      </c>
      <c r="Z13" s="91" t="s">
        <v>37</v>
      </c>
      <c r="AA13" s="33"/>
    </row>
    <row r="14" spans="1:26" s="11" customFormat="1" ht="19.5" customHeight="1">
      <c r="A14" s="46" t="s">
        <v>39</v>
      </c>
      <c r="B14" s="53" t="s">
        <v>40</v>
      </c>
      <c r="C14" s="47"/>
      <c r="D14" s="60" t="s">
        <v>34</v>
      </c>
      <c r="E14" s="60" t="s">
        <v>28</v>
      </c>
      <c r="F14" s="60">
        <v>1956</v>
      </c>
      <c r="G14" s="60"/>
      <c r="H14" s="60"/>
      <c r="I14" s="81">
        <v>0.0005671296296296297</v>
      </c>
      <c r="J14" s="81">
        <v>0.0009722222222222222</v>
      </c>
      <c r="K14" s="61"/>
      <c r="L14" s="81">
        <v>0.004571759259259259</v>
      </c>
      <c r="M14" s="81">
        <v>0.001261574074074074</v>
      </c>
      <c r="N14" s="147">
        <v>0.0005671296296296297</v>
      </c>
      <c r="O14" s="145"/>
      <c r="P14" s="146">
        <v>0.00042824074074074075</v>
      </c>
      <c r="Q14" s="24"/>
      <c r="R14" s="24"/>
      <c r="S14" s="24"/>
      <c r="T14" s="44"/>
      <c r="U14" s="173"/>
      <c r="X14" s="44"/>
      <c r="Y14" s="180"/>
      <c r="Z14" s="68"/>
    </row>
    <row r="15" spans="1:27" s="11" customFormat="1" ht="19.5" customHeight="1">
      <c r="A15" s="50"/>
      <c r="B15" s="50"/>
      <c r="C15" s="50"/>
      <c r="D15" s="51" t="s">
        <v>138</v>
      </c>
      <c r="E15" s="50"/>
      <c r="F15" s="50"/>
      <c r="G15" s="50"/>
      <c r="H15" s="50"/>
      <c r="I15" s="141">
        <v>71.98</v>
      </c>
      <c r="J15" s="141">
        <v>76.05</v>
      </c>
      <c r="K15" s="52"/>
      <c r="L15" s="141">
        <v>76.34</v>
      </c>
      <c r="M15" s="141">
        <v>74.67</v>
      </c>
      <c r="N15" s="141">
        <v>67.88</v>
      </c>
      <c r="O15" s="52"/>
      <c r="P15" s="141">
        <v>72.07</v>
      </c>
      <c r="Q15" s="66">
        <v>438.99</v>
      </c>
      <c r="R15" s="66">
        <v>6</v>
      </c>
      <c r="S15" s="66">
        <v>73.16</v>
      </c>
      <c r="T15" s="66">
        <v>77.55</v>
      </c>
      <c r="U15" s="174">
        <v>4675.84</v>
      </c>
      <c r="V15" s="134">
        <v>63</v>
      </c>
      <c r="W15" s="134" t="s">
        <v>148</v>
      </c>
      <c r="X15" s="66" t="s">
        <v>149</v>
      </c>
      <c r="Y15" s="67">
        <v>4.28</v>
      </c>
      <c r="Z15" s="92" t="s">
        <v>40</v>
      </c>
      <c r="AA15" s="93"/>
    </row>
    <row r="16" spans="1:26" s="11" customFormat="1" ht="19.5" customHeight="1">
      <c r="A16" s="26" t="s">
        <v>41</v>
      </c>
      <c r="B16" s="54" t="s">
        <v>42</v>
      </c>
      <c r="C16" s="55"/>
      <c r="D16" s="55" t="s">
        <v>24</v>
      </c>
      <c r="E16" s="55" t="s">
        <v>43</v>
      </c>
      <c r="F16" s="55">
        <v>1986</v>
      </c>
      <c r="G16" s="56"/>
      <c r="H16" s="29">
        <v>0.0010358796296296297</v>
      </c>
      <c r="I16" s="142">
        <v>0.0004166666666666667</v>
      </c>
      <c r="J16" s="142">
        <v>0.0008251157407407407</v>
      </c>
      <c r="K16" s="56"/>
      <c r="L16" s="140"/>
      <c r="M16" s="142">
        <v>0.0009143518518518518</v>
      </c>
      <c r="N16" s="142">
        <v>0.0004722222222222222</v>
      </c>
      <c r="O16" s="143"/>
      <c r="P16" s="144">
        <v>0.0003440972222222222</v>
      </c>
      <c r="Q16" s="24"/>
      <c r="R16" s="24"/>
      <c r="S16" s="24"/>
      <c r="T16" s="44"/>
      <c r="U16" s="173"/>
      <c r="X16" s="44"/>
      <c r="Y16" s="180"/>
      <c r="Z16" s="68"/>
    </row>
    <row r="17" spans="1:27" s="11" customFormat="1" ht="19.5" customHeight="1">
      <c r="A17" s="30"/>
      <c r="B17" s="30"/>
      <c r="C17" s="30"/>
      <c r="D17" s="40" t="s">
        <v>138</v>
      </c>
      <c r="E17" s="30"/>
      <c r="F17" s="30"/>
      <c r="G17" s="30"/>
      <c r="H17" s="43">
        <v>73.99</v>
      </c>
      <c r="I17" s="43">
        <v>91.42</v>
      </c>
      <c r="J17" s="43">
        <v>82.49</v>
      </c>
      <c r="K17" s="58"/>
      <c r="L17" s="58"/>
      <c r="M17" s="43">
        <v>90.81</v>
      </c>
      <c r="N17" s="43">
        <v>75.69</v>
      </c>
      <c r="O17" s="43"/>
      <c r="P17" s="43">
        <v>90.13</v>
      </c>
      <c r="Q17" s="39">
        <v>504.53</v>
      </c>
      <c r="R17" s="39">
        <v>6</v>
      </c>
      <c r="S17" s="39">
        <v>84.13</v>
      </c>
      <c r="T17" s="39">
        <v>89.18</v>
      </c>
      <c r="U17" s="172">
        <v>4610.3</v>
      </c>
      <c r="V17" s="133">
        <v>63</v>
      </c>
      <c r="W17" s="133" t="s">
        <v>150</v>
      </c>
      <c r="X17" s="39">
        <v>119.28</v>
      </c>
      <c r="Y17" s="45">
        <v>5.98</v>
      </c>
      <c r="Z17" s="91" t="s">
        <v>42</v>
      </c>
      <c r="AA17" s="33"/>
    </row>
    <row r="18" spans="1:26" s="11" customFormat="1" ht="19.5" customHeight="1">
      <c r="A18" s="46" t="s">
        <v>44</v>
      </c>
      <c r="B18" s="53" t="s">
        <v>45</v>
      </c>
      <c r="C18" s="47"/>
      <c r="D18" s="47" t="s">
        <v>34</v>
      </c>
      <c r="E18" s="47" t="s">
        <v>46</v>
      </c>
      <c r="F18" s="47">
        <v>1957</v>
      </c>
      <c r="G18" s="48">
        <v>0.0003993055555555555</v>
      </c>
      <c r="H18" s="61">
        <v>0.0009606481481481481</v>
      </c>
      <c r="I18" s="61">
        <v>0.0004629629629629629</v>
      </c>
      <c r="J18" s="61">
        <v>0.0008391203703703703</v>
      </c>
      <c r="K18" s="48">
        <v>0.0020601851851851853</v>
      </c>
      <c r="L18" s="48">
        <v>0.003993055555555556</v>
      </c>
      <c r="M18" s="61">
        <v>0.0010069444444444444</v>
      </c>
      <c r="N18" s="61">
        <v>0.0004398148148148148</v>
      </c>
      <c r="O18" s="62">
        <v>0.0009837962962962964</v>
      </c>
      <c r="P18" s="146">
        <v>0.0003611111111111111</v>
      </c>
      <c r="Q18" s="24"/>
      <c r="R18" s="24"/>
      <c r="S18" s="24"/>
      <c r="T18" s="44"/>
      <c r="U18" s="173"/>
      <c r="X18" s="44"/>
      <c r="Y18" s="180"/>
      <c r="Z18" s="68"/>
    </row>
    <row r="19" spans="1:27" s="11" customFormat="1" ht="19.5" customHeight="1">
      <c r="A19" s="50"/>
      <c r="B19" s="50"/>
      <c r="C19" s="50"/>
      <c r="D19" s="51" t="s">
        <v>138</v>
      </c>
      <c r="E19" s="50"/>
      <c r="F19" s="50"/>
      <c r="G19" s="52">
        <v>86.57</v>
      </c>
      <c r="H19" s="52">
        <v>88.36</v>
      </c>
      <c r="I19" s="52">
        <v>87.58</v>
      </c>
      <c r="J19" s="52">
        <v>87.48</v>
      </c>
      <c r="K19" s="52">
        <v>90.39</v>
      </c>
      <c r="L19" s="52">
        <v>86.7</v>
      </c>
      <c r="M19" s="52">
        <v>92.77</v>
      </c>
      <c r="N19" s="52">
        <v>86.88</v>
      </c>
      <c r="O19" s="52">
        <v>83.06</v>
      </c>
      <c r="P19" s="52">
        <v>84.95</v>
      </c>
      <c r="Q19" s="66">
        <v>874.74</v>
      </c>
      <c r="R19" s="66">
        <v>10</v>
      </c>
      <c r="S19" s="66">
        <v>87.47</v>
      </c>
      <c r="T19" s="66">
        <v>96.22</v>
      </c>
      <c r="U19" s="174">
        <v>4240.09</v>
      </c>
      <c r="V19" s="134">
        <v>59</v>
      </c>
      <c r="W19" s="134">
        <v>71.86</v>
      </c>
      <c r="X19" s="66">
        <v>114.26</v>
      </c>
      <c r="Y19" s="74">
        <v>11</v>
      </c>
      <c r="Z19" s="92" t="s">
        <v>45</v>
      </c>
      <c r="AA19" s="93"/>
    </row>
    <row r="20" spans="1:26" s="11" customFormat="1" ht="19.5" customHeight="1">
      <c r="A20" s="26" t="s">
        <v>47</v>
      </c>
      <c r="B20" s="54" t="s">
        <v>48</v>
      </c>
      <c r="C20" s="55" t="s">
        <v>49</v>
      </c>
      <c r="D20" s="55" t="s">
        <v>34</v>
      </c>
      <c r="E20" s="55" t="s">
        <v>50</v>
      </c>
      <c r="F20" s="55">
        <v>1940</v>
      </c>
      <c r="G20" s="29">
        <v>0.0005787037037037037</v>
      </c>
      <c r="H20" s="55"/>
      <c r="I20" s="55"/>
      <c r="J20" s="29">
        <v>0.0009953703703703704</v>
      </c>
      <c r="K20" s="55"/>
      <c r="L20" s="55"/>
      <c r="M20" s="55"/>
      <c r="N20" s="55"/>
      <c r="O20" s="143">
        <v>0.0013194444444444445</v>
      </c>
      <c r="P20" s="144">
        <v>0.0004166666666666667</v>
      </c>
      <c r="Q20" s="24"/>
      <c r="R20" s="24"/>
      <c r="S20" s="24"/>
      <c r="T20" s="44"/>
      <c r="U20" s="173"/>
      <c r="X20" s="44"/>
      <c r="Y20" s="180"/>
      <c r="Z20" s="68"/>
    </row>
    <row r="21" spans="1:27" s="11" customFormat="1" ht="19.5" customHeight="1">
      <c r="A21" s="30"/>
      <c r="B21" s="30"/>
      <c r="C21" s="30"/>
      <c r="D21" s="40" t="s">
        <v>138</v>
      </c>
      <c r="E21" s="30"/>
      <c r="F21" s="30"/>
      <c r="G21" s="43">
        <v>67.46</v>
      </c>
      <c r="H21" s="58"/>
      <c r="I21" s="58"/>
      <c r="J21" s="43">
        <v>84.12</v>
      </c>
      <c r="K21" s="58"/>
      <c r="L21" s="58"/>
      <c r="M21" s="58"/>
      <c r="N21" s="58"/>
      <c r="O21" s="43">
        <v>72.74</v>
      </c>
      <c r="P21" s="43">
        <v>82.1</v>
      </c>
      <c r="Q21" s="39">
        <v>306.42</v>
      </c>
      <c r="R21" s="39">
        <v>4</v>
      </c>
      <c r="S21" s="39">
        <v>76.6</v>
      </c>
      <c r="T21" s="39">
        <v>79.66</v>
      </c>
      <c r="U21" s="172">
        <v>4808.41</v>
      </c>
      <c r="V21" s="133">
        <v>65</v>
      </c>
      <c r="W21" s="133">
        <v>73.97</v>
      </c>
      <c r="X21" s="39" t="s">
        <v>151</v>
      </c>
      <c r="Y21" s="75">
        <v>3.2</v>
      </c>
      <c r="Z21" s="91" t="s">
        <v>48</v>
      </c>
      <c r="AA21" s="33"/>
    </row>
    <row r="22" spans="1:26" s="11" customFormat="1" ht="19.5" customHeight="1">
      <c r="A22" s="46" t="s">
        <v>51</v>
      </c>
      <c r="B22" s="53" t="s">
        <v>52</v>
      </c>
      <c r="C22" s="47" t="s">
        <v>49</v>
      </c>
      <c r="D22" s="47" t="s">
        <v>24</v>
      </c>
      <c r="E22" s="47" t="s">
        <v>53</v>
      </c>
      <c r="F22" s="47">
        <v>1936</v>
      </c>
      <c r="G22" s="61"/>
      <c r="H22" s="81">
        <v>0.0021296296296296298</v>
      </c>
      <c r="I22" s="48"/>
      <c r="J22" s="139">
        <v>0.001967592592592593</v>
      </c>
      <c r="K22" s="48"/>
      <c r="L22" s="48"/>
      <c r="M22" s="48"/>
      <c r="N22" s="81">
        <v>0.0009259259259259259</v>
      </c>
      <c r="O22" s="62"/>
      <c r="P22" s="146">
        <v>0.0008680555555555555</v>
      </c>
      <c r="Q22" s="24"/>
      <c r="R22" s="24"/>
      <c r="S22" s="24"/>
      <c r="T22" s="44"/>
      <c r="U22" s="173"/>
      <c r="X22" s="44"/>
      <c r="Y22" s="180"/>
      <c r="Z22" s="68"/>
    </row>
    <row r="23" spans="1:27" s="11" customFormat="1" ht="19.5" customHeight="1">
      <c r="A23" s="50"/>
      <c r="B23" s="50"/>
      <c r="C23" s="50"/>
      <c r="D23" s="51" t="s">
        <v>138</v>
      </c>
      <c r="E23" s="50"/>
      <c r="F23" s="50"/>
      <c r="G23" s="50"/>
      <c r="H23" s="141">
        <v>57.18</v>
      </c>
      <c r="I23" s="52"/>
      <c r="J23" s="141">
        <v>51.82</v>
      </c>
      <c r="K23" s="52"/>
      <c r="L23" s="52"/>
      <c r="M23" s="52"/>
      <c r="N23" s="141">
        <v>57.67</v>
      </c>
      <c r="O23" s="52"/>
      <c r="P23" s="141">
        <v>53.78</v>
      </c>
      <c r="Q23" s="66">
        <v>220.45</v>
      </c>
      <c r="R23" s="66">
        <v>4</v>
      </c>
      <c r="S23" s="66">
        <v>55.11</v>
      </c>
      <c r="T23" s="66">
        <v>57.31</v>
      </c>
      <c r="U23" s="174">
        <v>4894.38</v>
      </c>
      <c r="V23" s="134">
        <v>65</v>
      </c>
      <c r="W23" s="134" t="s">
        <v>152</v>
      </c>
      <c r="X23" s="66">
        <v>124.24</v>
      </c>
      <c r="Y23" s="67">
        <v>1.02</v>
      </c>
      <c r="Z23" s="92" t="s">
        <v>52</v>
      </c>
      <c r="AA23" s="93"/>
    </row>
    <row r="24" spans="1:26" s="11" customFormat="1" ht="19.5" customHeight="1">
      <c r="A24" s="26" t="s">
        <v>54</v>
      </c>
      <c r="B24" s="54" t="s">
        <v>55</v>
      </c>
      <c r="C24" s="55"/>
      <c r="D24" s="55" t="s">
        <v>34</v>
      </c>
      <c r="E24" s="55" t="s">
        <v>35</v>
      </c>
      <c r="F24" s="55">
        <v>1969</v>
      </c>
      <c r="G24" s="56">
        <v>0.0004629629629629629</v>
      </c>
      <c r="H24" s="140"/>
      <c r="I24" s="56">
        <v>0.0005034722222222222</v>
      </c>
      <c r="J24" s="140"/>
      <c r="K24" s="56"/>
      <c r="L24" s="56"/>
      <c r="M24" s="56">
        <v>0.0011111111111111111</v>
      </c>
      <c r="N24" s="140"/>
      <c r="O24" s="57">
        <v>0.0011458333333333333</v>
      </c>
      <c r="P24" s="35"/>
      <c r="Q24" s="24"/>
      <c r="R24" s="24"/>
      <c r="S24" s="24"/>
      <c r="T24" s="44"/>
      <c r="U24" s="173"/>
      <c r="X24" s="44"/>
      <c r="Y24" s="180"/>
      <c r="Z24" s="68"/>
    </row>
    <row r="25" spans="1:27" s="11" customFormat="1" ht="19.5" customHeight="1">
      <c r="A25" s="30"/>
      <c r="B25" s="30"/>
      <c r="C25" s="30"/>
      <c r="D25" s="40" t="s">
        <v>138</v>
      </c>
      <c r="E25" s="30"/>
      <c r="F25" s="30"/>
      <c r="G25" s="58">
        <v>69.09</v>
      </c>
      <c r="H25" s="58"/>
      <c r="I25" s="58">
        <v>74.46</v>
      </c>
      <c r="J25" s="58"/>
      <c r="K25" s="58"/>
      <c r="L25" s="58"/>
      <c r="M25" s="58">
        <v>76.45</v>
      </c>
      <c r="N25" s="58"/>
      <c r="O25" s="58">
        <v>64.55</v>
      </c>
      <c r="P25" s="30"/>
      <c r="Q25" s="39">
        <v>284.55</v>
      </c>
      <c r="R25" s="39">
        <v>4</v>
      </c>
      <c r="S25" s="39">
        <v>71.13</v>
      </c>
      <c r="T25" s="39">
        <v>73.97</v>
      </c>
      <c r="U25" s="172">
        <v>4830.28</v>
      </c>
      <c r="V25" s="133">
        <v>65</v>
      </c>
      <c r="W25" s="133">
        <v>74.31</v>
      </c>
      <c r="X25" s="39">
        <v>122.61</v>
      </c>
      <c r="Y25" s="45" t="s">
        <v>153</v>
      </c>
      <c r="Z25" s="91" t="s">
        <v>55</v>
      </c>
      <c r="AA25" s="33"/>
    </row>
    <row r="26" spans="1:26" s="11" customFormat="1" ht="19.5" customHeight="1">
      <c r="A26" s="46" t="s">
        <v>56</v>
      </c>
      <c r="B26" s="53" t="s">
        <v>57</v>
      </c>
      <c r="C26" s="47"/>
      <c r="D26" s="47" t="s">
        <v>34</v>
      </c>
      <c r="E26" s="47" t="s">
        <v>35</v>
      </c>
      <c r="F26" s="47">
        <v>1970</v>
      </c>
      <c r="G26" s="48"/>
      <c r="H26" s="81">
        <v>0.001099537037037037</v>
      </c>
      <c r="I26" s="48"/>
      <c r="J26" s="81">
        <v>0.0009027777777777778</v>
      </c>
      <c r="K26" s="48"/>
      <c r="L26" s="48"/>
      <c r="M26" s="48"/>
      <c r="N26" s="81">
        <v>0.00048611111111111104</v>
      </c>
      <c r="O26" s="49"/>
      <c r="P26" s="73">
        <v>0.0004050925925925926</v>
      </c>
      <c r="Q26" s="24"/>
      <c r="R26" s="24"/>
      <c r="S26" s="24"/>
      <c r="T26" s="44"/>
      <c r="U26" s="173"/>
      <c r="X26" s="44"/>
      <c r="Y26" s="180"/>
      <c r="Z26" s="68"/>
    </row>
    <row r="27" spans="1:27" s="11" customFormat="1" ht="19.5" customHeight="1">
      <c r="A27" s="50"/>
      <c r="B27" s="50"/>
      <c r="C27" s="50"/>
      <c r="D27" s="51" t="s">
        <v>138</v>
      </c>
      <c r="E27" s="50"/>
      <c r="F27" s="50"/>
      <c r="G27" s="50"/>
      <c r="H27" s="141">
        <v>69.57</v>
      </c>
      <c r="I27" s="52"/>
      <c r="J27" s="141">
        <v>74.3</v>
      </c>
      <c r="K27" s="52"/>
      <c r="L27" s="52"/>
      <c r="M27" s="52"/>
      <c r="N27" s="141">
        <v>71.69</v>
      </c>
      <c r="O27" s="52"/>
      <c r="P27" s="141">
        <v>70.19</v>
      </c>
      <c r="Q27" s="66">
        <v>285.75</v>
      </c>
      <c r="R27" s="66">
        <v>4</v>
      </c>
      <c r="S27" s="66">
        <v>71.43</v>
      </c>
      <c r="T27" s="66">
        <v>74.29</v>
      </c>
      <c r="U27" s="174">
        <v>4829.08</v>
      </c>
      <c r="V27" s="134">
        <v>65</v>
      </c>
      <c r="W27" s="134">
        <v>74.29</v>
      </c>
      <c r="X27" s="66">
        <v>122.58</v>
      </c>
      <c r="Y27" s="67" t="s">
        <v>154</v>
      </c>
      <c r="Z27" s="92" t="s">
        <v>57</v>
      </c>
      <c r="AA27" s="93"/>
    </row>
    <row r="28" spans="1:25" s="11" customFormat="1" ht="19.5" customHeight="1">
      <c r="A28" s="26" t="s">
        <v>58</v>
      </c>
      <c r="B28" s="54" t="s">
        <v>59</v>
      </c>
      <c r="C28" s="55"/>
      <c r="D28" s="55" t="s">
        <v>24</v>
      </c>
      <c r="E28" s="55" t="s">
        <v>25</v>
      </c>
      <c r="F28" s="55">
        <v>1975</v>
      </c>
      <c r="G28" s="56"/>
      <c r="H28" s="140"/>
      <c r="I28" s="29">
        <v>0.0006365740740740741</v>
      </c>
      <c r="J28" s="140"/>
      <c r="K28" s="56"/>
      <c r="L28" s="56"/>
      <c r="M28" s="29">
        <v>0.0013310185185185185</v>
      </c>
      <c r="N28" s="140"/>
      <c r="O28" s="57"/>
      <c r="P28" s="35"/>
      <c r="Q28" s="24"/>
      <c r="R28" s="24"/>
      <c r="S28" s="24"/>
      <c r="T28" s="44"/>
      <c r="U28" s="173"/>
      <c r="V28" s="44"/>
      <c r="X28" s="65"/>
      <c r="Y28" s="179"/>
    </row>
    <row r="29" spans="1:27" s="11" customFormat="1" ht="19.5" customHeight="1">
      <c r="A29" s="30"/>
      <c r="B29" s="30"/>
      <c r="C29" s="30"/>
      <c r="D29" s="40" t="s">
        <v>138</v>
      </c>
      <c r="E29" s="30"/>
      <c r="F29" s="30"/>
      <c r="G29" s="30"/>
      <c r="H29" s="30"/>
      <c r="I29" s="43">
        <v>64.35</v>
      </c>
      <c r="J29" s="58"/>
      <c r="K29" s="58"/>
      <c r="L29" s="58"/>
      <c r="M29" s="43">
        <v>67.78</v>
      </c>
      <c r="N29" s="30"/>
      <c r="O29" s="30"/>
      <c r="P29" s="30"/>
      <c r="Q29" s="39">
        <v>132.13</v>
      </c>
      <c r="R29" s="39">
        <v>2</v>
      </c>
      <c r="S29" s="39">
        <v>66.06</v>
      </c>
      <c r="T29" s="39">
        <v>67.38</v>
      </c>
      <c r="U29" s="172">
        <v>4982.7</v>
      </c>
      <c r="V29" s="133">
        <v>67</v>
      </c>
      <c r="W29" s="133" t="s">
        <v>155</v>
      </c>
      <c r="X29" s="39" t="s">
        <v>156</v>
      </c>
      <c r="Y29" s="45">
        <v>1.06</v>
      </c>
      <c r="Z29" s="91" t="s">
        <v>59</v>
      </c>
      <c r="AA29" s="33"/>
    </row>
    <row r="30" spans="1:26" s="11" customFormat="1" ht="19.5" customHeight="1">
      <c r="A30" s="89" t="s">
        <v>60</v>
      </c>
      <c r="B30" s="76" t="s">
        <v>61</v>
      </c>
      <c r="C30" s="77"/>
      <c r="D30" s="78" t="s">
        <v>34</v>
      </c>
      <c r="E30" s="79" t="s">
        <v>25</v>
      </c>
      <c r="F30" s="80">
        <v>1973</v>
      </c>
      <c r="G30" s="81"/>
      <c r="H30" s="81">
        <v>0.0011226851851851851</v>
      </c>
      <c r="I30" s="139"/>
      <c r="J30" s="81">
        <v>0.0010069444444444444</v>
      </c>
      <c r="K30" s="81"/>
      <c r="L30" s="81">
        <v>0.004861111111111111</v>
      </c>
      <c r="M30" s="139"/>
      <c r="N30" s="81">
        <v>0.0005092592592592592</v>
      </c>
      <c r="O30" s="82"/>
      <c r="P30" s="83">
        <v>0.00042824074074074075</v>
      </c>
      <c r="Q30" s="24"/>
      <c r="R30" s="24"/>
      <c r="S30" s="24"/>
      <c r="T30" s="44"/>
      <c r="U30" s="173"/>
      <c r="X30" s="44"/>
      <c r="Y30" s="180"/>
      <c r="Z30" s="68"/>
    </row>
    <row r="31" spans="1:27" s="11" customFormat="1" ht="19.5" customHeight="1">
      <c r="A31" s="84"/>
      <c r="B31" s="87"/>
      <c r="C31" s="85"/>
      <c r="D31" s="86" t="s">
        <v>138</v>
      </c>
      <c r="E31" s="87"/>
      <c r="F31" s="87"/>
      <c r="G31" s="87"/>
      <c r="H31" s="141">
        <v>66.62</v>
      </c>
      <c r="I31" s="88"/>
      <c r="J31" s="141">
        <v>65.31</v>
      </c>
      <c r="K31" s="88"/>
      <c r="L31" s="141">
        <v>63.02</v>
      </c>
      <c r="M31" s="88"/>
      <c r="N31" s="141">
        <v>67.07</v>
      </c>
      <c r="O31" s="88"/>
      <c r="P31" s="141">
        <v>65.29</v>
      </c>
      <c r="Q31" s="66">
        <v>327.31</v>
      </c>
      <c r="R31" s="66">
        <v>5</v>
      </c>
      <c r="S31" s="66">
        <v>65.46</v>
      </c>
      <c r="T31" s="66">
        <v>68.73</v>
      </c>
      <c r="U31" s="134">
        <v>4787.52</v>
      </c>
      <c r="V31" s="134">
        <v>64</v>
      </c>
      <c r="W31" s="134">
        <v>74.8</v>
      </c>
      <c r="X31" s="66">
        <v>122.68</v>
      </c>
      <c r="Y31" s="67" t="s">
        <v>157</v>
      </c>
      <c r="Z31" s="92" t="s">
        <v>61</v>
      </c>
      <c r="AA31" s="93"/>
    </row>
    <row r="32" spans="1:28" s="11" customFormat="1" ht="43.5" customHeight="1">
      <c r="A32" s="22"/>
      <c r="B32" s="136" t="s">
        <v>160</v>
      </c>
      <c r="C32" s="136"/>
      <c r="D32" s="136"/>
      <c r="E32" s="137" t="s">
        <v>158</v>
      </c>
      <c r="F32" s="137"/>
      <c r="G32" s="135" t="s">
        <v>12</v>
      </c>
      <c r="H32" s="124" t="s">
        <v>13</v>
      </c>
      <c r="I32" s="124" t="s">
        <v>14</v>
      </c>
      <c r="J32" s="124" t="s">
        <v>15</v>
      </c>
      <c r="K32" s="124" t="s">
        <v>16</v>
      </c>
      <c r="L32" s="124" t="s">
        <v>17</v>
      </c>
      <c r="M32" s="124" t="s">
        <v>18</v>
      </c>
      <c r="N32" s="125" t="s">
        <v>19</v>
      </c>
      <c r="O32" s="125" t="s">
        <v>20</v>
      </c>
      <c r="P32" s="118" t="s">
        <v>21</v>
      </c>
      <c r="Q32" s="127" t="s">
        <v>139</v>
      </c>
      <c r="R32" s="127" t="s">
        <v>134</v>
      </c>
      <c r="S32" s="128" t="s">
        <v>140</v>
      </c>
      <c r="T32" s="150" t="s">
        <v>159</v>
      </c>
      <c r="V32" s="177" t="s">
        <v>217</v>
      </c>
      <c r="W32" s="177"/>
      <c r="X32" s="177"/>
      <c r="Y32" s="177"/>
      <c r="Z32" s="177"/>
      <c r="AA32" s="177"/>
      <c r="AB32" s="148"/>
    </row>
    <row r="33" spans="1:22" s="11" customFormat="1" ht="70.5" customHeight="1">
      <c r="A33" s="22"/>
      <c r="B33" s="136"/>
      <c r="C33" s="136"/>
      <c r="D33" s="136"/>
      <c r="E33" s="137"/>
      <c r="F33" s="137"/>
      <c r="G33" s="175">
        <v>7</v>
      </c>
      <c r="H33" s="176">
        <v>6</v>
      </c>
      <c r="I33" s="176">
        <v>7</v>
      </c>
      <c r="J33" s="176">
        <v>10</v>
      </c>
      <c r="K33" s="176">
        <v>2</v>
      </c>
      <c r="L33" s="176">
        <v>6</v>
      </c>
      <c r="M33" s="176">
        <v>8</v>
      </c>
      <c r="N33" s="176">
        <v>8</v>
      </c>
      <c r="O33" s="176">
        <v>4</v>
      </c>
      <c r="P33" s="176">
        <v>11</v>
      </c>
      <c r="Q33" s="131">
        <v>5114.83</v>
      </c>
      <c r="R33" s="131">
        <v>69</v>
      </c>
      <c r="S33" s="129" t="s">
        <v>205</v>
      </c>
      <c r="T33" s="151">
        <v>125.26</v>
      </c>
      <c r="V33" s="178" t="s">
        <v>216</v>
      </c>
    </row>
    <row r="34" spans="1:22" s="11" customFormat="1" ht="30" customHeight="1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Q34" s="24"/>
      <c r="R34" s="24"/>
      <c r="S34" s="130" t="s">
        <v>206</v>
      </c>
      <c r="V34" s="11" t="s">
        <v>218</v>
      </c>
    </row>
    <row r="35" spans="1:22" s="11" customFormat="1" ht="19.5" customHeight="1">
      <c r="A35" s="22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132">
        <v>72.827</v>
      </c>
      <c r="V35" s="11" t="s">
        <v>219</v>
      </c>
    </row>
    <row r="36" spans="1:19" s="11" customFormat="1" ht="19.5" customHeight="1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10"/>
    </row>
    <row r="37" spans="1:19" s="11" customFormat="1" ht="19.5" customHeight="1">
      <c r="A37" s="22"/>
      <c r="B37" s="116" t="s">
        <v>207</v>
      </c>
      <c r="C37" s="24"/>
      <c r="D37" s="24"/>
      <c r="E37" s="24"/>
      <c r="F37" s="24"/>
      <c r="R37" s="24"/>
      <c r="S37" s="10"/>
    </row>
    <row r="38" spans="1:19" s="11" customFormat="1" ht="19.5" customHeight="1">
      <c r="A38" s="22"/>
      <c r="B38" s="23" t="s">
        <v>204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R38" s="24"/>
      <c r="S38" s="10"/>
    </row>
    <row r="39" spans="1:19" s="11" customFormat="1" ht="19.5" customHeight="1">
      <c r="A39" s="22"/>
      <c r="B39" s="117" t="s">
        <v>213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10"/>
    </row>
    <row r="40" spans="1:20" s="11" customFormat="1" ht="19.5" customHeight="1">
      <c r="A40" s="22"/>
      <c r="B40" s="23" t="s">
        <v>212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10"/>
      <c r="T40" s="148" t="s">
        <v>162</v>
      </c>
    </row>
    <row r="41" spans="1:20" s="11" customFormat="1" ht="19.5" customHeight="1">
      <c r="A41" s="22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0"/>
      <c r="T41" s="148" t="s">
        <v>161</v>
      </c>
    </row>
    <row r="42" spans="1:19" s="11" customFormat="1" ht="19.5" customHeight="1">
      <c r="A42" s="22"/>
      <c r="B42" s="23" t="s">
        <v>209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"/>
    </row>
    <row r="43" s="11" customFormat="1" ht="19.5" customHeight="1">
      <c r="A43" s="22"/>
    </row>
    <row r="44" spans="1:22" s="11" customFormat="1" ht="38.25" customHeight="1">
      <c r="A44" s="22"/>
      <c r="B44" s="23" t="s">
        <v>208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49" t="s">
        <v>203</v>
      </c>
      <c r="P44" s="24"/>
      <c r="Q44" s="24"/>
      <c r="R44" s="24"/>
      <c r="S44" s="24"/>
      <c r="T44" s="24"/>
      <c r="U44" s="24"/>
      <c r="V44" s="24"/>
    </row>
    <row r="45" spans="1:19" s="11" customFormat="1" ht="27.75" customHeight="1">
      <c r="A45" s="22"/>
      <c r="K45" s="24"/>
      <c r="S45" s="10"/>
    </row>
    <row r="46" spans="1:19" s="11" customFormat="1" ht="19.5" customHeight="1">
      <c r="A46" s="22"/>
      <c r="B46" s="11" t="s">
        <v>214</v>
      </c>
      <c r="F46" s="148" t="s">
        <v>161</v>
      </c>
      <c r="I46" s="24"/>
      <c r="J46" s="24"/>
      <c r="K46" s="24"/>
      <c r="S46" s="10"/>
    </row>
    <row r="47" spans="1:19" s="11" customFormat="1" ht="30.75" customHeight="1">
      <c r="A47" s="22"/>
      <c r="B47" s="167" t="s">
        <v>163</v>
      </c>
      <c r="C47" s="167" t="s">
        <v>164</v>
      </c>
      <c r="D47" s="167" t="s">
        <v>165</v>
      </c>
      <c r="E47" s="167" t="s">
        <v>166</v>
      </c>
      <c r="F47" s="167" t="s">
        <v>167</v>
      </c>
      <c r="G47" s="167" t="s">
        <v>168</v>
      </c>
      <c r="H47" s="167" t="s">
        <v>169</v>
      </c>
      <c r="I47" s="24"/>
      <c r="J47" s="24"/>
      <c r="K47" s="24"/>
      <c r="S47" s="10"/>
    </row>
    <row r="48" spans="1:19" s="11" customFormat="1" ht="35.25" customHeight="1">
      <c r="A48" s="22"/>
      <c r="B48" s="167" t="s">
        <v>170</v>
      </c>
      <c r="C48" s="167" t="s">
        <v>171</v>
      </c>
      <c r="D48" s="167">
        <v>5</v>
      </c>
      <c r="E48" s="167">
        <v>25</v>
      </c>
      <c r="F48" s="167">
        <v>75</v>
      </c>
      <c r="G48" s="167">
        <v>81</v>
      </c>
      <c r="H48" s="167" t="s">
        <v>172</v>
      </c>
      <c r="I48" s="24"/>
      <c r="J48" s="24"/>
      <c r="K48" s="24"/>
      <c r="S48" s="10"/>
    </row>
    <row r="49" spans="1:19" s="11" customFormat="1" ht="33" customHeight="1">
      <c r="A49" s="22"/>
      <c r="B49" s="167" t="s">
        <v>173</v>
      </c>
      <c r="C49" s="167" t="s">
        <v>174</v>
      </c>
      <c r="D49" s="167">
        <v>5</v>
      </c>
      <c r="E49" s="167">
        <v>17</v>
      </c>
      <c r="F49" s="167">
        <v>51</v>
      </c>
      <c r="G49" s="167">
        <v>182</v>
      </c>
      <c r="H49" s="167" t="s">
        <v>175</v>
      </c>
      <c r="I49" s="24"/>
      <c r="J49" s="24"/>
      <c r="K49" s="24"/>
      <c r="S49" s="10"/>
    </row>
    <row r="50" spans="1:19" s="11" customFormat="1" ht="31.5" customHeight="1">
      <c r="A50" s="22"/>
      <c r="B50" s="167" t="s">
        <v>1</v>
      </c>
      <c r="C50" s="167" t="s">
        <v>176</v>
      </c>
      <c r="D50" s="167">
        <v>5</v>
      </c>
      <c r="E50" s="167">
        <v>13</v>
      </c>
      <c r="F50" s="167">
        <v>39</v>
      </c>
      <c r="G50" s="167">
        <v>0</v>
      </c>
      <c r="H50" s="167" t="s">
        <v>177</v>
      </c>
      <c r="I50" s="24"/>
      <c r="J50" s="24"/>
      <c r="K50" s="24"/>
      <c r="S50" s="10"/>
    </row>
    <row r="51" spans="1:19" s="11" customFormat="1" ht="30.75" customHeight="1">
      <c r="A51" s="22"/>
      <c r="B51" s="167" t="s">
        <v>178</v>
      </c>
      <c r="C51" s="167" t="s">
        <v>179</v>
      </c>
      <c r="D51" s="167">
        <v>5</v>
      </c>
      <c r="E51" s="167">
        <v>20</v>
      </c>
      <c r="F51" s="167">
        <v>60</v>
      </c>
      <c r="G51" s="167">
        <v>0</v>
      </c>
      <c r="H51" s="167" t="s">
        <v>180</v>
      </c>
      <c r="I51" s="24"/>
      <c r="J51" s="24"/>
      <c r="K51" s="24"/>
      <c r="S51" s="10"/>
    </row>
    <row r="52" spans="1:19" s="11" customFormat="1" ht="39" customHeight="1">
      <c r="A52" s="22"/>
      <c r="B52" s="167" t="s">
        <v>181</v>
      </c>
      <c r="C52" s="167" t="s">
        <v>182</v>
      </c>
      <c r="D52" s="167">
        <v>5</v>
      </c>
      <c r="E52" s="167">
        <v>3</v>
      </c>
      <c r="F52" s="167">
        <v>9</v>
      </c>
      <c r="G52" s="167">
        <v>0</v>
      </c>
      <c r="H52" s="167" t="s">
        <v>183</v>
      </c>
      <c r="I52" s="24"/>
      <c r="J52" s="24"/>
      <c r="K52" s="24"/>
      <c r="S52" s="10"/>
    </row>
    <row r="53" spans="1:19" s="11" customFormat="1" ht="24.75" customHeight="1">
      <c r="A53" s="22"/>
      <c r="B53" s="167" t="s">
        <v>184</v>
      </c>
      <c r="C53" s="167" t="s">
        <v>185</v>
      </c>
      <c r="D53" s="167">
        <v>4</v>
      </c>
      <c r="E53" s="167">
        <v>11</v>
      </c>
      <c r="F53" s="167">
        <v>33</v>
      </c>
      <c r="G53" s="167">
        <v>0</v>
      </c>
      <c r="H53" s="167" t="s">
        <v>186</v>
      </c>
      <c r="I53" s="24"/>
      <c r="J53" s="24"/>
      <c r="K53" s="24"/>
      <c r="S53" s="10"/>
    </row>
    <row r="54" spans="1:11" ht="33.75" customHeight="1">
      <c r="A54" s="22"/>
      <c r="B54" s="167" t="s">
        <v>187</v>
      </c>
      <c r="C54" s="167" t="s">
        <v>188</v>
      </c>
      <c r="D54" s="167">
        <v>4</v>
      </c>
      <c r="E54" s="167">
        <v>15</v>
      </c>
      <c r="F54" s="167">
        <v>45</v>
      </c>
      <c r="G54" s="167">
        <v>0</v>
      </c>
      <c r="H54" s="167" t="s">
        <v>189</v>
      </c>
      <c r="I54" s="24"/>
      <c r="J54" s="24"/>
      <c r="K54" s="24"/>
    </row>
    <row r="55" spans="2:8" ht="38.25">
      <c r="B55" s="167" t="s">
        <v>190</v>
      </c>
      <c r="C55" s="167" t="s">
        <v>191</v>
      </c>
      <c r="D55" s="167">
        <v>5</v>
      </c>
      <c r="E55" s="167">
        <v>0</v>
      </c>
      <c r="F55" s="167">
        <v>0</v>
      </c>
      <c r="G55" s="167">
        <v>0</v>
      </c>
      <c r="H55" s="167" t="s">
        <v>191</v>
      </c>
    </row>
    <row r="56" spans="2:8" ht="33.75" customHeight="1">
      <c r="B56" s="167" t="s">
        <v>192</v>
      </c>
      <c r="C56" s="167" t="s">
        <v>193</v>
      </c>
      <c r="D56" s="167">
        <v>4</v>
      </c>
      <c r="E56" s="167">
        <v>4</v>
      </c>
      <c r="F56" s="167">
        <v>12</v>
      </c>
      <c r="G56" s="167">
        <v>0</v>
      </c>
      <c r="H56" s="167" t="s">
        <v>194</v>
      </c>
    </row>
    <row r="57" spans="2:8" ht="38.25">
      <c r="B57" s="167" t="s">
        <v>195</v>
      </c>
      <c r="C57" s="167" t="s">
        <v>196</v>
      </c>
      <c r="D57" s="167">
        <v>5</v>
      </c>
      <c r="E57" s="167">
        <v>1</v>
      </c>
      <c r="F57" s="167">
        <v>3</v>
      </c>
      <c r="G57" s="167">
        <v>0</v>
      </c>
      <c r="H57" s="167" t="s">
        <v>197</v>
      </c>
    </row>
    <row r="58" spans="2:14" ht="31.5" customHeight="1">
      <c r="B58" s="167" t="s">
        <v>198</v>
      </c>
      <c r="C58" s="167" t="s">
        <v>199</v>
      </c>
      <c r="D58" s="167">
        <v>4</v>
      </c>
      <c r="E58" s="167">
        <v>0</v>
      </c>
      <c r="F58" s="167">
        <v>0</v>
      </c>
      <c r="G58" s="167">
        <v>0</v>
      </c>
      <c r="H58" s="167" t="s">
        <v>199</v>
      </c>
      <c r="K58" t="s">
        <v>215</v>
      </c>
      <c r="N58" t="s">
        <v>210</v>
      </c>
    </row>
    <row r="59" spans="2:8" ht="25.5">
      <c r="B59" s="167" t="s">
        <v>200</v>
      </c>
      <c r="C59" s="167" t="s">
        <v>201</v>
      </c>
      <c r="D59" s="167">
        <v>4</v>
      </c>
      <c r="E59" s="167">
        <v>1</v>
      </c>
      <c r="F59" s="167">
        <v>3</v>
      </c>
      <c r="G59" s="167">
        <v>0</v>
      </c>
      <c r="H59" s="167" t="s">
        <v>202</v>
      </c>
    </row>
  </sheetData>
  <sheetProtection selectLockedCells="1" selectUnlockedCells="1"/>
  <mergeCells count="14">
    <mergeCell ref="E32:F33"/>
    <mergeCell ref="B32:D33"/>
    <mergeCell ref="T1:AA1"/>
    <mergeCell ref="V32:AA32"/>
    <mergeCell ref="K1:S1"/>
    <mergeCell ref="A1:B1"/>
    <mergeCell ref="C1:I1"/>
    <mergeCell ref="A2:A3"/>
    <mergeCell ref="B2:B3"/>
    <mergeCell ref="C2:C3"/>
    <mergeCell ref="D2:D3"/>
    <mergeCell ref="E2:E3"/>
    <mergeCell ref="F2:F3"/>
    <mergeCell ref="G2:P2"/>
  </mergeCells>
  <hyperlinks>
    <hyperlink ref="T40" r:id="rId1" display="http://www.dszuk.hu/ered/osszetett/2015ores.htm"/>
    <hyperlink ref="T41" r:id="rId2" display="http://www.dszuk.hu/ered/osszetett/boss2015.htm"/>
    <hyperlink ref="O44" r:id="rId3" display="http://www.magyar.sport.hu/uszas/2013/2013-12-07-pecs/2013-12-07-pecs-jegyzokonyv.pdf"/>
    <hyperlink ref="F46" r:id="rId4" display="http://www.dszuk.hu/ered/osszetett/boss2015.htm"/>
    <hyperlink ref="V33" r:id="rId5" display="http://mszuosz.hu/hir/20141214/2015-evi-osszetett-csapatverseny-kiiras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6"/>
  <headerFooter alignWithMargins="0"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="78" zoomScaleNormal="78" zoomScalePageLayoutView="0" workbookViewId="0" topLeftCell="A1">
      <selection activeCell="C1" sqref="C1"/>
    </sheetView>
  </sheetViews>
  <sheetFormatPr defaultColWidth="9.140625" defaultRowHeight="12.75"/>
  <cols>
    <col min="1" max="1" width="4.8515625" style="1" customWidth="1"/>
    <col min="2" max="2" width="20.28125" style="0" customWidth="1"/>
    <col min="5" max="5" width="8.7109375" style="0" customWidth="1"/>
    <col min="8" max="8" width="10.28125" style="0" customWidth="1"/>
    <col min="9" max="9" width="9.421875" style="0" customWidth="1"/>
    <col min="10" max="10" width="12.57421875" style="0" customWidth="1"/>
    <col min="11" max="11" width="9.421875" style="0" customWidth="1"/>
    <col min="14" max="14" width="8.421875" style="0" customWidth="1"/>
    <col min="15" max="15" width="10.8515625" style="0" customWidth="1"/>
    <col min="16" max="16" width="10.28125" style="0" customWidth="1"/>
    <col min="17" max="17" width="7.421875" style="0" customWidth="1"/>
  </cols>
  <sheetData>
    <row r="1" spans="1:18" ht="39.75" customHeight="1">
      <c r="A1" s="106" t="s">
        <v>98</v>
      </c>
      <c r="B1" s="106"/>
      <c r="C1" s="107"/>
      <c r="D1" s="107"/>
      <c r="E1" s="107"/>
      <c r="F1" s="107"/>
      <c r="G1" s="107"/>
      <c r="H1" s="107"/>
      <c r="I1" s="107"/>
      <c r="J1" s="2" t="s">
        <v>99</v>
      </c>
      <c r="K1" s="108"/>
      <c r="L1" s="108"/>
      <c r="M1" s="108"/>
      <c r="N1" s="108"/>
      <c r="O1" s="108"/>
      <c r="P1" s="108"/>
      <c r="Q1" s="108"/>
      <c r="R1" s="108"/>
    </row>
    <row r="2" spans="1:18" ht="12.75" customHeight="1">
      <c r="A2" s="99" t="s">
        <v>100</v>
      </c>
      <c r="B2" s="100" t="s">
        <v>101</v>
      </c>
      <c r="C2" s="101" t="s">
        <v>102</v>
      </c>
      <c r="D2" s="101" t="s">
        <v>103</v>
      </c>
      <c r="E2" s="101" t="s">
        <v>104</v>
      </c>
      <c r="F2" s="101" t="s">
        <v>105</v>
      </c>
      <c r="G2" s="109" t="s">
        <v>106</v>
      </c>
      <c r="H2" s="109"/>
      <c r="I2" s="109"/>
      <c r="J2" s="109"/>
      <c r="K2" s="109"/>
      <c r="L2" s="109"/>
      <c r="M2" s="109"/>
      <c r="N2" s="109"/>
      <c r="O2" s="109"/>
      <c r="P2" s="109"/>
      <c r="Q2" s="6" t="s">
        <v>107</v>
      </c>
      <c r="R2" s="6" t="s">
        <v>108</v>
      </c>
    </row>
    <row r="3" spans="1:18" ht="17.25" customHeight="1">
      <c r="A3" s="99"/>
      <c r="B3" s="100"/>
      <c r="C3" s="101"/>
      <c r="D3" s="101"/>
      <c r="E3" s="101"/>
      <c r="F3" s="101"/>
      <c r="G3" s="5" t="s">
        <v>109</v>
      </c>
      <c r="H3" s="5" t="s">
        <v>110</v>
      </c>
      <c r="I3" s="5" t="s">
        <v>111</v>
      </c>
      <c r="J3" s="5" t="s">
        <v>112</v>
      </c>
      <c r="K3" s="5" t="s">
        <v>113</v>
      </c>
      <c r="L3" s="5" t="s">
        <v>114</v>
      </c>
      <c r="M3" s="5" t="s">
        <v>115</v>
      </c>
      <c r="N3" s="7" t="s">
        <v>116</v>
      </c>
      <c r="O3" s="5" t="s">
        <v>117</v>
      </c>
      <c r="P3" s="5" t="s">
        <v>118</v>
      </c>
      <c r="Q3" s="5">
        <f>SUM(Q4:Q53)</f>
        <v>0</v>
      </c>
      <c r="R3" s="5">
        <f>SUM(R4:R53)</f>
        <v>0</v>
      </c>
    </row>
    <row r="4" spans="1:18" s="11" customFormat="1" ht="19.5" customHeight="1">
      <c r="A4" s="3" t="s">
        <v>22</v>
      </c>
      <c r="B4" s="9" t="s">
        <v>119</v>
      </c>
      <c r="C4" s="4"/>
      <c r="D4" s="4" t="s">
        <v>119</v>
      </c>
      <c r="E4" s="4" t="s">
        <v>119</v>
      </c>
      <c r="F4" s="4" t="s">
        <v>119</v>
      </c>
      <c r="G4" s="4"/>
      <c r="H4" s="4"/>
      <c r="I4" s="4"/>
      <c r="J4" s="4"/>
      <c r="K4" s="4"/>
      <c r="L4" s="4"/>
      <c r="M4" s="4"/>
      <c r="N4" s="4"/>
      <c r="O4" s="4"/>
      <c r="P4" s="4"/>
      <c r="Q4" s="4" t="s">
        <v>119</v>
      </c>
      <c r="R4" s="4">
        <f aca="true" t="shared" si="0" ref="R4:R35">IF((COUNTA(G4:P4)*600)-(COUNTA(C4)*1200)&lt;0,0,(COUNTA(G4:P4)*600)-(COUNTA(C4)*1200))</f>
        <v>0</v>
      </c>
    </row>
    <row r="5" spans="1:18" s="11" customFormat="1" ht="19.5" customHeight="1">
      <c r="A5" s="3" t="s">
        <v>26</v>
      </c>
      <c r="B5" s="9" t="s">
        <v>119</v>
      </c>
      <c r="C5" s="4"/>
      <c r="D5" s="4" t="s">
        <v>119</v>
      </c>
      <c r="E5" s="4" t="s">
        <v>119</v>
      </c>
      <c r="F5" s="4" t="s">
        <v>119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f t="shared" si="0"/>
        <v>0</v>
      </c>
    </row>
    <row r="6" spans="1:18" s="11" customFormat="1" ht="19.5" customHeight="1">
      <c r="A6" s="3" t="s">
        <v>29</v>
      </c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f t="shared" si="0"/>
        <v>0</v>
      </c>
    </row>
    <row r="7" spans="1:18" s="11" customFormat="1" ht="19.5" customHeight="1">
      <c r="A7" s="3" t="s">
        <v>32</v>
      </c>
      <c r="B7" s="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f t="shared" si="0"/>
        <v>0</v>
      </c>
    </row>
    <row r="8" spans="1:18" s="11" customFormat="1" ht="19.5" customHeight="1">
      <c r="A8" s="3" t="s">
        <v>36</v>
      </c>
      <c r="B8" s="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f t="shared" si="0"/>
        <v>0</v>
      </c>
    </row>
    <row r="9" spans="1:18" s="11" customFormat="1" ht="19.5" customHeight="1">
      <c r="A9" s="3" t="s">
        <v>39</v>
      </c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f t="shared" si="0"/>
        <v>0</v>
      </c>
    </row>
    <row r="10" spans="1:18" s="11" customFormat="1" ht="19.5" customHeight="1">
      <c r="A10" s="3" t="s">
        <v>41</v>
      </c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f t="shared" si="0"/>
        <v>0</v>
      </c>
    </row>
    <row r="11" spans="1:18" s="11" customFormat="1" ht="19.5" customHeight="1">
      <c r="A11" s="3" t="s">
        <v>44</v>
      </c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f t="shared" si="0"/>
        <v>0</v>
      </c>
    </row>
    <row r="12" spans="1:18" s="11" customFormat="1" ht="19.5" customHeight="1">
      <c r="A12" s="3" t="s">
        <v>47</v>
      </c>
      <c r="B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f t="shared" si="0"/>
        <v>0</v>
      </c>
    </row>
    <row r="13" spans="1:18" s="11" customFormat="1" ht="19.5" customHeight="1">
      <c r="A13" s="3" t="s">
        <v>51</v>
      </c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f t="shared" si="0"/>
        <v>0</v>
      </c>
    </row>
    <row r="14" spans="1:18" s="11" customFormat="1" ht="19.5" customHeight="1">
      <c r="A14" s="3" t="s">
        <v>54</v>
      </c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f t="shared" si="0"/>
        <v>0</v>
      </c>
    </row>
    <row r="15" spans="1:18" s="11" customFormat="1" ht="19.5" customHeight="1">
      <c r="A15" s="3" t="s">
        <v>56</v>
      </c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 t="shared" si="0"/>
        <v>0</v>
      </c>
    </row>
    <row r="16" spans="1:18" s="11" customFormat="1" ht="19.5" customHeight="1">
      <c r="A16" s="3" t="s">
        <v>58</v>
      </c>
      <c r="B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si="0"/>
        <v>0</v>
      </c>
    </row>
    <row r="17" spans="1:18" s="11" customFormat="1" ht="19.5" customHeight="1">
      <c r="A17" s="3" t="s">
        <v>60</v>
      </c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si="0"/>
        <v>0</v>
      </c>
    </row>
    <row r="18" spans="1:18" s="11" customFormat="1" ht="19.5" customHeight="1">
      <c r="A18" s="3" t="s">
        <v>62</v>
      </c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0</v>
      </c>
    </row>
    <row r="19" spans="1:18" s="11" customFormat="1" ht="19.5" customHeight="1">
      <c r="A19" s="3" t="s">
        <v>63</v>
      </c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f t="shared" si="0"/>
        <v>0</v>
      </c>
    </row>
    <row r="20" spans="1:18" s="11" customFormat="1" ht="19.5" customHeight="1">
      <c r="A20" s="3" t="s">
        <v>64</v>
      </c>
      <c r="B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f t="shared" si="0"/>
        <v>0</v>
      </c>
    </row>
    <row r="21" spans="1:18" s="11" customFormat="1" ht="19.5" customHeight="1">
      <c r="A21" s="3" t="s">
        <v>65</v>
      </c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f t="shared" si="0"/>
        <v>0</v>
      </c>
    </row>
    <row r="22" spans="1:18" s="11" customFormat="1" ht="19.5" customHeight="1">
      <c r="A22" s="3" t="s">
        <v>66</v>
      </c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f t="shared" si="0"/>
        <v>0</v>
      </c>
    </row>
    <row r="23" spans="1:18" s="11" customFormat="1" ht="19.5" customHeight="1">
      <c r="A23" s="3" t="s">
        <v>67</v>
      </c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f t="shared" si="0"/>
        <v>0</v>
      </c>
    </row>
    <row r="24" spans="1:18" s="11" customFormat="1" ht="19.5" customHeight="1">
      <c r="A24" s="3" t="s">
        <v>68</v>
      </c>
      <c r="B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f t="shared" si="0"/>
        <v>0</v>
      </c>
    </row>
    <row r="25" spans="1:18" s="11" customFormat="1" ht="19.5" customHeight="1">
      <c r="A25" s="3" t="s">
        <v>69</v>
      </c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f t="shared" si="0"/>
        <v>0</v>
      </c>
    </row>
    <row r="26" spans="1:18" s="11" customFormat="1" ht="19.5" customHeight="1">
      <c r="A26" s="3" t="s">
        <v>70</v>
      </c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f t="shared" si="0"/>
        <v>0</v>
      </c>
    </row>
    <row r="27" spans="1:18" s="11" customFormat="1" ht="19.5" customHeight="1">
      <c r="A27" s="3" t="s">
        <v>71</v>
      </c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f t="shared" si="0"/>
        <v>0</v>
      </c>
    </row>
    <row r="28" spans="1:18" s="11" customFormat="1" ht="19.5" customHeight="1">
      <c r="A28" s="3" t="s">
        <v>72</v>
      </c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f t="shared" si="0"/>
        <v>0</v>
      </c>
    </row>
    <row r="29" spans="1:18" s="11" customFormat="1" ht="19.5" customHeight="1">
      <c r="A29" s="3" t="s">
        <v>73</v>
      </c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f t="shared" si="0"/>
        <v>0</v>
      </c>
    </row>
    <row r="30" spans="1:18" s="11" customFormat="1" ht="19.5" customHeight="1">
      <c r="A30" s="3" t="s">
        <v>74</v>
      </c>
      <c r="B30" s="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f t="shared" si="0"/>
        <v>0</v>
      </c>
    </row>
    <row r="31" spans="1:18" s="11" customFormat="1" ht="19.5" customHeight="1">
      <c r="A31" s="3" t="s">
        <v>75</v>
      </c>
      <c r="B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f t="shared" si="0"/>
        <v>0</v>
      </c>
    </row>
    <row r="32" spans="1:18" s="11" customFormat="1" ht="19.5" customHeight="1">
      <c r="A32" s="3" t="s">
        <v>76</v>
      </c>
      <c r="B32" s="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f t="shared" si="0"/>
        <v>0</v>
      </c>
    </row>
    <row r="33" spans="1:18" s="11" customFormat="1" ht="19.5" customHeight="1">
      <c r="A33" s="3" t="s">
        <v>77</v>
      </c>
      <c r="B33" s="9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f t="shared" si="0"/>
        <v>0</v>
      </c>
    </row>
    <row r="34" spans="1:18" s="11" customFormat="1" ht="19.5" customHeight="1">
      <c r="A34" s="3" t="s">
        <v>78</v>
      </c>
      <c r="B34" s="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f t="shared" si="0"/>
        <v>0</v>
      </c>
    </row>
    <row r="35" spans="1:18" s="11" customFormat="1" ht="19.5" customHeight="1">
      <c r="A35" s="3" t="s">
        <v>79</v>
      </c>
      <c r="B35" s="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f t="shared" si="0"/>
        <v>0</v>
      </c>
    </row>
    <row r="36" spans="1:18" s="11" customFormat="1" ht="19.5" customHeight="1">
      <c r="A36" s="3" t="s">
        <v>80</v>
      </c>
      <c r="B36" s="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f aca="true" t="shared" si="1" ref="R36:R53">IF((COUNTA(G36:P36)*600)-(COUNTA(C36)*1200)&lt;0,0,(COUNTA(G36:P36)*600)-(COUNTA(C36)*1200))</f>
        <v>0</v>
      </c>
    </row>
    <row r="37" spans="1:18" s="11" customFormat="1" ht="19.5" customHeight="1">
      <c r="A37" s="3" t="s">
        <v>81</v>
      </c>
      <c r="B37" s="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>
        <f t="shared" si="1"/>
        <v>0</v>
      </c>
    </row>
    <row r="38" spans="1:18" s="11" customFormat="1" ht="19.5" customHeight="1">
      <c r="A38" s="3" t="s">
        <v>82</v>
      </c>
      <c r="B38" s="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f t="shared" si="1"/>
        <v>0</v>
      </c>
    </row>
    <row r="39" spans="1:18" s="11" customFormat="1" ht="19.5" customHeight="1">
      <c r="A39" s="3" t="s">
        <v>83</v>
      </c>
      <c r="B39" s="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f t="shared" si="1"/>
        <v>0</v>
      </c>
    </row>
    <row r="40" spans="1:18" s="11" customFormat="1" ht="19.5" customHeight="1">
      <c r="A40" s="3" t="s">
        <v>84</v>
      </c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>
        <f t="shared" si="1"/>
        <v>0</v>
      </c>
    </row>
    <row r="41" spans="1:18" s="11" customFormat="1" ht="19.5" customHeight="1">
      <c r="A41" s="3" t="s">
        <v>85</v>
      </c>
      <c r="B41" s="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f t="shared" si="1"/>
        <v>0</v>
      </c>
    </row>
    <row r="42" spans="1:18" s="11" customFormat="1" ht="19.5" customHeight="1">
      <c r="A42" s="3" t="s">
        <v>86</v>
      </c>
      <c r="B42" s="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>
        <f t="shared" si="1"/>
        <v>0</v>
      </c>
    </row>
    <row r="43" spans="1:18" s="11" customFormat="1" ht="19.5" customHeight="1">
      <c r="A43" s="3" t="s">
        <v>87</v>
      </c>
      <c r="B43" s="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>
        <f t="shared" si="1"/>
        <v>0</v>
      </c>
    </row>
    <row r="44" spans="1:18" s="11" customFormat="1" ht="19.5" customHeight="1">
      <c r="A44" s="3" t="s">
        <v>88</v>
      </c>
      <c r="B44" s="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>
        <f t="shared" si="1"/>
        <v>0</v>
      </c>
    </row>
    <row r="45" spans="1:18" s="11" customFormat="1" ht="19.5" customHeight="1">
      <c r="A45" s="3" t="s">
        <v>89</v>
      </c>
      <c r="B45" s="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f t="shared" si="1"/>
        <v>0</v>
      </c>
    </row>
    <row r="46" spans="1:18" s="11" customFormat="1" ht="19.5" customHeight="1">
      <c r="A46" s="3" t="s">
        <v>90</v>
      </c>
      <c r="B46" s="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f t="shared" si="1"/>
        <v>0</v>
      </c>
    </row>
    <row r="47" spans="1:18" s="11" customFormat="1" ht="19.5" customHeight="1">
      <c r="A47" s="3" t="s">
        <v>91</v>
      </c>
      <c r="B47" s="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>
        <f t="shared" si="1"/>
        <v>0</v>
      </c>
    </row>
    <row r="48" spans="1:18" s="11" customFormat="1" ht="19.5" customHeight="1">
      <c r="A48" s="3" t="s">
        <v>92</v>
      </c>
      <c r="B48" s="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f t="shared" si="1"/>
        <v>0</v>
      </c>
    </row>
    <row r="49" spans="1:18" s="11" customFormat="1" ht="19.5" customHeight="1">
      <c r="A49" s="3" t="s">
        <v>93</v>
      </c>
      <c r="B49" s="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>
        <f t="shared" si="1"/>
        <v>0</v>
      </c>
    </row>
    <row r="50" spans="1:18" s="11" customFormat="1" ht="19.5" customHeight="1">
      <c r="A50" s="3" t="s">
        <v>94</v>
      </c>
      <c r="B50" s="9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>
        <f t="shared" si="1"/>
        <v>0</v>
      </c>
    </row>
    <row r="51" spans="1:18" s="11" customFormat="1" ht="19.5" customHeight="1">
      <c r="A51" s="3" t="s">
        <v>95</v>
      </c>
      <c r="B51" s="9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>
        <f t="shared" si="1"/>
        <v>0</v>
      </c>
    </row>
    <row r="52" spans="1:18" s="11" customFormat="1" ht="19.5" customHeight="1">
      <c r="A52" s="3" t="s">
        <v>96</v>
      </c>
      <c r="B52" s="9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>
        <f t="shared" si="1"/>
        <v>0</v>
      </c>
    </row>
    <row r="53" spans="1:18" s="11" customFormat="1" ht="19.5" customHeight="1">
      <c r="A53" s="3" t="s">
        <v>97</v>
      </c>
      <c r="B53" s="9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>
        <f t="shared" si="1"/>
        <v>0</v>
      </c>
    </row>
  </sheetData>
  <sheetProtection selectLockedCells="1" selectUnlockedCells="1"/>
  <mergeCells count="10">
    <mergeCell ref="A1:B1"/>
    <mergeCell ref="C1:I1"/>
    <mergeCell ref="K1:R1"/>
    <mergeCell ref="A2:A3"/>
    <mergeCell ref="B2:B3"/>
    <mergeCell ref="C2:C3"/>
    <mergeCell ref="D2:D3"/>
    <mergeCell ref="E2:E3"/>
    <mergeCell ref="F2:F3"/>
    <mergeCell ref="G2:P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="78" zoomScaleNormal="78" zoomScalePageLayoutView="0" workbookViewId="0" topLeftCell="A1">
      <selection activeCell="O25" sqref="O25"/>
    </sheetView>
  </sheetViews>
  <sheetFormatPr defaultColWidth="9.140625" defaultRowHeight="12.75"/>
  <cols>
    <col min="1" max="1" width="4.7109375" style="8" customWidth="1"/>
    <col min="2" max="2" width="13.421875" style="0" customWidth="1"/>
    <col min="7" max="7" width="11.57421875" style="0" customWidth="1"/>
    <col min="10" max="10" width="11.57421875" style="0" customWidth="1"/>
    <col min="12" max="12" width="11.28125" style="0" customWidth="1"/>
    <col min="14" max="14" width="10.140625" style="0" customWidth="1"/>
    <col min="15" max="15" width="10.57421875" style="0" customWidth="1"/>
    <col min="16" max="16" width="10.00390625" style="0" customWidth="1"/>
  </cols>
  <sheetData>
    <row r="1" spans="1:18" ht="22.5" customHeight="1">
      <c r="A1" s="110" t="s">
        <v>0</v>
      </c>
      <c r="B1" s="110"/>
      <c r="C1" s="107" t="s">
        <v>120</v>
      </c>
      <c r="D1" s="107"/>
      <c r="E1" s="107"/>
      <c r="F1" s="107"/>
      <c r="G1" s="107"/>
      <c r="H1" s="107"/>
      <c r="I1" s="107"/>
      <c r="J1" s="12" t="s">
        <v>2</v>
      </c>
      <c r="K1" s="108" t="s">
        <v>121</v>
      </c>
      <c r="L1" s="108"/>
      <c r="M1" s="108"/>
      <c r="N1" s="108"/>
      <c r="O1" s="108"/>
      <c r="P1" s="108"/>
      <c r="Q1" s="108"/>
      <c r="R1" s="108"/>
    </row>
    <row r="2" spans="1:18" ht="17.25" customHeight="1">
      <c r="A2" s="111" t="s">
        <v>3</v>
      </c>
      <c r="B2" s="111" t="s">
        <v>4</v>
      </c>
      <c r="C2" s="112" t="s">
        <v>5</v>
      </c>
      <c r="D2" s="112" t="s">
        <v>6</v>
      </c>
      <c r="E2" s="111" t="s">
        <v>7</v>
      </c>
      <c r="F2" s="111" t="s">
        <v>8</v>
      </c>
      <c r="G2" s="113" t="s">
        <v>9</v>
      </c>
      <c r="H2" s="113"/>
      <c r="I2" s="113"/>
      <c r="J2" s="113"/>
      <c r="K2" s="113"/>
      <c r="L2" s="113"/>
      <c r="M2" s="113"/>
      <c r="N2" s="113"/>
      <c r="O2" s="113"/>
      <c r="P2" s="113"/>
      <c r="Q2" s="14" t="s">
        <v>10</v>
      </c>
      <c r="R2" s="14" t="s">
        <v>11</v>
      </c>
    </row>
    <row r="3" spans="1:18" ht="18" customHeight="1">
      <c r="A3" s="111"/>
      <c r="B3" s="111"/>
      <c r="C3" s="112"/>
      <c r="D3" s="112"/>
      <c r="E3" s="111"/>
      <c r="F3" s="111"/>
      <c r="G3" s="5" t="s">
        <v>12</v>
      </c>
      <c r="H3" s="5" t="s">
        <v>13</v>
      </c>
      <c r="I3" s="5" t="s">
        <v>14</v>
      </c>
      <c r="J3" s="5" t="s">
        <v>20</v>
      </c>
      <c r="K3" s="5" t="s">
        <v>16</v>
      </c>
      <c r="L3" s="5" t="s">
        <v>17</v>
      </c>
      <c r="M3" s="5" t="s">
        <v>18</v>
      </c>
      <c r="N3" s="7" t="s">
        <v>19</v>
      </c>
      <c r="O3" s="5" t="s">
        <v>20</v>
      </c>
      <c r="P3" s="5" t="s">
        <v>21</v>
      </c>
      <c r="Q3" s="15">
        <f>SUM(Q4:Q10)</f>
        <v>1</v>
      </c>
      <c r="R3" s="15">
        <f>SUM(R4:R10)</f>
        <v>3000</v>
      </c>
    </row>
    <row r="4" spans="1:18" ht="19.5" customHeight="1">
      <c r="A4" s="13" t="s">
        <v>22</v>
      </c>
      <c r="B4" s="16" t="s">
        <v>122</v>
      </c>
      <c r="C4" s="13" t="s">
        <v>49</v>
      </c>
      <c r="D4" s="13" t="s">
        <v>123</v>
      </c>
      <c r="E4" s="13" t="s">
        <v>124</v>
      </c>
      <c r="F4" s="13">
        <v>1936</v>
      </c>
      <c r="G4" s="17">
        <v>0.16597222222222222</v>
      </c>
      <c r="H4" s="17">
        <v>0.0763888888888889</v>
      </c>
      <c r="I4" s="18"/>
      <c r="J4" s="18"/>
      <c r="K4" s="18"/>
      <c r="L4" s="18"/>
      <c r="M4" s="17" t="s">
        <v>125</v>
      </c>
      <c r="N4" s="18"/>
      <c r="O4" s="18"/>
      <c r="P4" s="18"/>
      <c r="Q4" s="18">
        <v>1</v>
      </c>
      <c r="R4" s="18">
        <f>IF((COUNTA(G4:P4)*600)-(COUNTA(C4)*1200)&lt;0,0,(COUNTA(G4:P4)*600)-(COUNTA(C4)*1200))</f>
        <v>600</v>
      </c>
    </row>
    <row r="5" spans="1:18" ht="19.5" customHeight="1">
      <c r="A5" s="13" t="s">
        <v>26</v>
      </c>
      <c r="B5" s="16" t="s">
        <v>126</v>
      </c>
      <c r="C5" s="13"/>
      <c r="D5" s="13" t="s">
        <v>127</v>
      </c>
      <c r="E5" s="13" t="s">
        <v>128</v>
      </c>
      <c r="F5" s="13">
        <v>1943</v>
      </c>
      <c r="G5" s="17">
        <v>0.1875</v>
      </c>
      <c r="H5" s="18"/>
      <c r="I5" s="17">
        <v>0.04513888888888889</v>
      </c>
      <c r="J5" s="18"/>
      <c r="K5" s="17" t="s">
        <v>129</v>
      </c>
      <c r="L5" s="17"/>
      <c r="M5" s="18"/>
      <c r="N5" s="18"/>
      <c r="O5" s="17">
        <v>0.041666666666666664</v>
      </c>
      <c r="P5" s="18"/>
      <c r="Q5" s="18"/>
      <c r="R5" s="18">
        <f>IF((COUNTA(G5:P5)*600)-(COUNTA(C5)*1200)&lt;0,0,(COUNTA(G5:P5)*600)-(COUNTA(C5)*1200))</f>
        <v>2400</v>
      </c>
    </row>
    <row r="6" spans="1:18" ht="19.5" customHeight="1">
      <c r="A6" s="13" t="s">
        <v>29</v>
      </c>
      <c r="B6" s="16"/>
      <c r="C6" s="13"/>
      <c r="D6" s="13"/>
      <c r="E6" s="13"/>
      <c r="F6" s="13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9.5" customHeight="1">
      <c r="A7" s="13" t="s">
        <v>32</v>
      </c>
      <c r="B7" s="16"/>
      <c r="C7" s="13"/>
      <c r="D7" s="13"/>
      <c r="E7" s="13"/>
      <c r="F7" s="13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9.5" customHeight="1">
      <c r="A8" s="13" t="s">
        <v>36</v>
      </c>
      <c r="B8" s="16"/>
      <c r="C8" s="13"/>
      <c r="D8" s="13"/>
      <c r="E8" s="13"/>
      <c r="F8" s="13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9.5" customHeight="1">
      <c r="A9" s="13" t="s">
        <v>39</v>
      </c>
      <c r="B9" s="16"/>
      <c r="C9" s="13"/>
      <c r="D9" s="13"/>
      <c r="E9" s="13"/>
      <c r="F9" s="13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9.5" customHeight="1">
      <c r="A10" s="13" t="s">
        <v>41</v>
      </c>
      <c r="B10" s="16"/>
      <c r="C10" s="13"/>
      <c r="D10" s="13"/>
      <c r="E10" s="13"/>
      <c r="F10" s="13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3:6" ht="12.75">
      <c r="C11" s="11"/>
      <c r="D11" s="11"/>
      <c r="E11" s="11"/>
      <c r="F11" s="11"/>
    </row>
    <row r="12" spans="3:6" ht="12.75">
      <c r="C12" s="11"/>
      <c r="D12" s="11"/>
      <c r="E12" s="11"/>
      <c r="F12" s="11"/>
    </row>
    <row r="13" spans="1:18" ht="12.75" customHeight="1">
      <c r="A13" s="110" t="s">
        <v>98</v>
      </c>
      <c r="B13" s="110"/>
      <c r="C13" s="114" t="s">
        <v>130</v>
      </c>
      <c r="D13" s="114"/>
      <c r="E13" s="114"/>
      <c r="F13" s="114"/>
      <c r="G13" s="114"/>
      <c r="H13" s="114"/>
      <c r="I13" s="114"/>
      <c r="J13" s="19" t="s">
        <v>99</v>
      </c>
      <c r="K13" s="115" t="s">
        <v>131</v>
      </c>
      <c r="L13" s="115"/>
      <c r="M13" s="115"/>
      <c r="N13" s="115"/>
      <c r="O13" s="115"/>
      <c r="P13" s="115"/>
      <c r="Q13" s="115"/>
      <c r="R13" s="115"/>
    </row>
    <row r="14" spans="1:18" ht="12.75" customHeight="1">
      <c r="A14" s="100" t="s">
        <v>100</v>
      </c>
      <c r="B14" s="100" t="s">
        <v>101</v>
      </c>
      <c r="C14" s="101" t="s">
        <v>102</v>
      </c>
      <c r="D14" s="101" t="s">
        <v>103</v>
      </c>
      <c r="E14" s="101" t="s">
        <v>104</v>
      </c>
      <c r="F14" s="101" t="s">
        <v>105</v>
      </c>
      <c r="G14" s="109" t="s">
        <v>106</v>
      </c>
      <c r="H14" s="109"/>
      <c r="I14" s="109"/>
      <c r="J14" s="109"/>
      <c r="K14" s="109"/>
      <c r="L14" s="109"/>
      <c r="M14" s="109"/>
      <c r="N14" s="109"/>
      <c r="O14" s="109"/>
      <c r="P14" s="109"/>
      <c r="Q14" s="20" t="s">
        <v>107</v>
      </c>
      <c r="R14" s="20" t="s">
        <v>108</v>
      </c>
    </row>
    <row r="15" spans="1:18" ht="14.25">
      <c r="A15" s="100"/>
      <c r="B15" s="100"/>
      <c r="C15" s="101"/>
      <c r="D15" s="101"/>
      <c r="E15" s="101"/>
      <c r="F15" s="101"/>
      <c r="G15" s="5" t="s">
        <v>109</v>
      </c>
      <c r="H15" s="5" t="s">
        <v>110</v>
      </c>
      <c r="I15" s="5" t="s">
        <v>111</v>
      </c>
      <c r="J15" s="5" t="s">
        <v>112</v>
      </c>
      <c r="K15" s="5" t="s">
        <v>113</v>
      </c>
      <c r="L15" s="5" t="s">
        <v>114</v>
      </c>
      <c r="M15" s="5" t="s">
        <v>115</v>
      </c>
      <c r="N15" s="7" t="s">
        <v>116</v>
      </c>
      <c r="O15" s="5" t="s">
        <v>117</v>
      </c>
      <c r="P15" s="5" t="s">
        <v>118</v>
      </c>
      <c r="Q15" s="5">
        <f>SUM(Q16:Q65)</f>
        <v>1</v>
      </c>
      <c r="R15" s="5">
        <f>SUM(R16:R65)</f>
        <v>600</v>
      </c>
    </row>
    <row r="16" spans="1:18" s="11" customFormat="1" ht="19.5" customHeight="1">
      <c r="A16" s="4" t="s">
        <v>22</v>
      </c>
      <c r="B16" s="21" t="s">
        <v>132</v>
      </c>
      <c r="C16" s="4" t="s">
        <v>49</v>
      </c>
      <c r="D16" s="4" t="s">
        <v>133</v>
      </c>
      <c r="E16" s="4" t="s">
        <v>124</v>
      </c>
      <c r="F16" s="4">
        <v>1936</v>
      </c>
      <c r="G16" s="17">
        <v>0.16597222222222222</v>
      </c>
      <c r="H16" s="17">
        <v>0.0763888888888889</v>
      </c>
      <c r="I16" s="18"/>
      <c r="J16" s="18"/>
      <c r="K16" s="18"/>
      <c r="L16" s="18"/>
      <c r="M16" s="17" t="s">
        <v>125</v>
      </c>
      <c r="N16" s="18"/>
      <c r="O16" s="18"/>
      <c r="P16" s="18"/>
      <c r="Q16" s="4">
        <v>1</v>
      </c>
      <c r="R16" s="4">
        <f>IF((COUNTA(G16:P16)*600)-(COUNTA(C16)*1200)&lt;0,0,(COUNTA(G16:P16)*600)-(COUNTA(C16)*1200))</f>
        <v>600</v>
      </c>
    </row>
    <row r="17" spans="1:18" s="11" customFormat="1" ht="19.5" customHeight="1">
      <c r="A17" s="4" t="s">
        <v>26</v>
      </c>
      <c r="B17" s="9" t="s">
        <v>119</v>
      </c>
      <c r="C17" s="4"/>
      <c r="D17" s="4" t="s">
        <v>119</v>
      </c>
      <c r="E17" s="4" t="s">
        <v>119</v>
      </c>
      <c r="F17" s="4" t="s">
        <v>119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>IF((COUNTA(G17:P17)*600)-(COUNTA(C17)*1200)&lt;0,0,(COUNTA(G17:P17)*600)-(COUNTA(C17)*1200))</f>
        <v>0</v>
      </c>
    </row>
    <row r="18" spans="1:18" s="11" customFormat="1" ht="19.5" customHeight="1">
      <c r="A18" s="4" t="s">
        <v>29</v>
      </c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>IF((COUNTA(G18:P18)*600)-(COUNTA(C18)*1200)&lt;0,0,(COUNTA(G18:P18)*600)-(COUNTA(C18)*1200))</f>
        <v>0</v>
      </c>
    </row>
    <row r="19" spans="1:18" s="11" customFormat="1" ht="19.5" customHeight="1">
      <c r="A19" s="4" t="s">
        <v>32</v>
      </c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f>IF((COUNTA(G19:P19)*600)-(COUNTA(C19)*1200)&lt;0,0,(COUNTA(G19:P19)*600)-(COUNTA(C19)*1200))</f>
        <v>0</v>
      </c>
    </row>
  </sheetData>
  <sheetProtection selectLockedCells="1" selectUnlockedCells="1"/>
  <mergeCells count="20">
    <mergeCell ref="A13:B13"/>
    <mergeCell ref="C13:I13"/>
    <mergeCell ref="K13:R13"/>
    <mergeCell ref="A14:A15"/>
    <mergeCell ref="B14:B15"/>
    <mergeCell ref="C14:C15"/>
    <mergeCell ref="D14:D15"/>
    <mergeCell ref="E14:E15"/>
    <mergeCell ref="F14:F15"/>
    <mergeCell ref="G14:P14"/>
    <mergeCell ref="A1:B1"/>
    <mergeCell ref="C1:I1"/>
    <mergeCell ref="K1:R1"/>
    <mergeCell ref="A2:A3"/>
    <mergeCell ref="B2:B3"/>
    <mergeCell ref="C2:C3"/>
    <mergeCell ref="D2:D3"/>
    <mergeCell ref="E2:E3"/>
    <mergeCell ref="F2:F3"/>
    <mergeCell ref="G2:P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2015-09-12T07:48:27Z</dcterms:created>
  <dcterms:modified xsi:type="dcterms:W3CDTF">2015-09-15T09:20:55Z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